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'стр.1'!$A$1:$DE$57</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<sst xmlns="http://schemas.openxmlformats.org/spreadsheetml/2006/main" count="432" uniqueCount="302">
  <si>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</si>
  <si>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</si>
  <si>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</si>
  <si>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</si>
  <si>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</si>
  <si>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</si>
  <si>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</si>
  <si>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</si>
  <si>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</si>
  <si>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</si>
  <si>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</si>
  <si>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</si>
  <si>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</si>
  <si>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</si>
  <si>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</si>
  <si>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</si>
  <si>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</si>
  <si>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</si>
  <si>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</si>
  <si>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</si>
  <si>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</si>
  <si>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</si>
  <si>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</si>
  <si>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</si>
  <si>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</si>
  <si>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</si>
  <si>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</si>
  <si>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</si>
  <si>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</si>
  <si>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</si>
  <si>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</si>
  <si>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</si>
  <si>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</si>
  <si>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</si>
  <si>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</si>
  <si>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</si>
  <si>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</si>
  <si>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</si>
  <si>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</si>
  <si>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</si>
  <si>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</si>
  <si>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</si>
  <si>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</si>
  <si>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</si>
  <si>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</si>
  <si>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</si>
  <si>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</si>
  <si>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</si>
  <si>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</si>
  <si>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</si>
  <si>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</si>
  <si>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</si>
  <si>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</si>
  <si>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</si>
  <si>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</si>
  <si>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</si>
  <si>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</si>
  <si>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</si>
  <si>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</si>
  <si>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</si>
  <si>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</si>
  <si>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</si>
  <si>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</si>
  <si>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</si>
  <si>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</si>
  <si>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</si>
  <si>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</si>
  <si>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</si>
  <si>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</si>
  <si>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</si>
  <si>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</si>
  <si>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</si>
  <si>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</si>
  <si>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</si>
  <si>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</si>
  <si>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</si>
  <si>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</si>
  <si>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</si>
  <si>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</si>
  <si>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</si>
  <si>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</si>
  <si>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</si>
  <si>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</si>
  <si>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</si>
  <si>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</si>
  <si>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</si>
  <si>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</si>
  <si>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</si>
  <si>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</si>
  <si>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</si>
  <si>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</si>
  <si>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</si>
  <si>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</si>
  <si>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</si>
  <si>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</si>
  <si>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</si>
  <si>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</si>
  <si>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</si>
  <si>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</si>
  <si>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</si>
  <si>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</si>
  <si>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</si>
  <si>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</si>
  <si>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</si>
  <si>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</si>
  <si>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</si>
  <si>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</si>
  <si>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</si>
  <si>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</si>
  <si>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</si>
  <si>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</si>
  <si>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</si>
  <si>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</si>
  <si>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</si>
  <si>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</si>
  <si>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</si>
  <si>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</si>
  <si>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</si>
  <si>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</si>
  <si>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</si>
  <si>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</si>
  <si>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</si>
  <si>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</si>
  <si>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</si>
  <si>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</si>
  <si>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</si>
  <si>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</si>
  <si>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</si>
  <si>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</si>
  <si>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</si>
  <si>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</si>
  <si>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</si>
  <si>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</si>
  <si>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</si>
  <si>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</si>
  <si>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</si>
  <si>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</si>
  <si>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</si>
  <si>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</si>
  <si>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</si>
  <si>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</si>
  <si>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</si>
  <si>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</si>
  <si>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</si>
  <si>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</si>
  <si>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</si>
  <si>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</si>
  <si>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</si>
  <si>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</si>
  <si>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</si>
  <si>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</si>
  <si>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</si>
  <si>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</si>
  <si>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</si>
  <si>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</si>
  <si>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</si>
  <si>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</si>
  <si>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</si>
  <si>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</si>
  <si>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</si>
  <si>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</si>
  <si>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</si>
  <si>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</si>
  <si>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</si>
  <si>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</si>
  <si>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</si>
  <si>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</si>
  <si>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</si>
  <si>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</si>
  <si>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</si>
  <si>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</si>
  <si>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</si>
  <si>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</si>
  <si>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</si>
  <si>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</si>
  <si>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</si>
  <si>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</si>
  <si>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</si>
  <si>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</si>
  <si>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</si>
  <si>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</si>
  <si>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</si>
  <si>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</si>
  <si>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</si>
  <si>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</si>
  <si>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</si>
  <si>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</si>
  <si>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</si>
  <si>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</si>
  <si>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</si>
  <si>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</si>
  <si>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</si>
  <si>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</si>
  <si>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</si>
  <si>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</si>
  <si>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</si>
  <si>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</si>
  <si>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</si>
  <si>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</si>
  <si>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</si>
  <si>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</si>
  <si>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</si>
  <si>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</si>
  <si>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</si>
  <si>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</si>
  <si>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</si>
  <si>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</si>
  <si>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</si>
  <si>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</si>
  <si>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</si>
  <si>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</si>
  <si>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</si>
  <si>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</si>
  <si>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</si>
  <si>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</si>
  <si>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</si>
  <si>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</si>
  <si>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</si>
  <si>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</si>
  <si>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</si>
  <si>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</si>
  <si>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</si>
  <si>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</si>
  <si>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</si>
  <si>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</si>
  <si>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</si>
  <si>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</si>
  <si>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</si>
  <si>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</si>
  <si>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</si>
  <si>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</si>
  <si>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</si>
  <si>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</si>
  <si>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</si>
  <si>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</si>
  <si>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</si>
  <si>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</si>
  <si>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</si>
  <si>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</si>
  <si>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</si>
  <si>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</si>
  <si>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</si>
  <si>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</si>
  <si>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</si>
  <si>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</si>
  <si>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</si>
  <si>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</si>
  <si>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</si>
  <si>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</si>
  <si>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</si>
  <si>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</si>
  <si>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</si>
  <si>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</si>
  <si>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</si>
  <si>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</si>
  <si>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</si>
  <si>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</si>
  <si>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</si>
  <si>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</si>
  <si>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</si>
  <si>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</si>
  <si>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</si>
  <si>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</si>
  <si>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</si>
  <si>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</si>
  <si>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</si>
  <si>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</si>
  <si>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</si>
  <si>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</si>
  <si>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</si>
  <si>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</si>
  <si>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</si>
  <si>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</si>
  <si>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</si>
  <si>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</si>
  <si>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</si>
  <si>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</si>
  <si>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</si>
  <si>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</si>
  <si>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</si>
  <si>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</si>
  <si>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</si>
  <si>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</si>
  <si>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</si>
  <si>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</si>
  <si>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</si>
  <si>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</si>
  <si>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</si>
  <si>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</si>
  <si>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</si>
  <si>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</si>
  <si>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</si>
  <si>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</si>
  <si>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</si>
  <si>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</si>
  <si>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</si>
  <si>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</si>
  <si>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</si>
  <si>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декабря</t>
  </si>
  <si>
    <t>857 1 16 51040 02 0000 140</t>
  </si>
  <si>
    <t>05</t>
  </si>
  <si>
    <t>02.12.2016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</si>
</sst>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7"/>
  <sheetViews>
    <sheetView view="pageBreakPreview" zoomScaleSheetLayoutView="100" workbookViewId="0" topLeftCell="A1">
      <selection activeCell="CO50" sqref="CO50:DF50"/>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298</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143</v>
      </c>
      <c r="BS5" s="128"/>
      <c r="BT5" s="128"/>
      <c r="BU5" s="128"/>
      <c r="BV5" s="128"/>
      <c r="BW5" s="128"/>
      <c r="BX5" s="128"/>
      <c r="BY5" s="5" t="s">
        <v>6</v>
      </c>
      <c r="CM5" s="6" t="s">
        <v>7</v>
      </c>
      <c r="CO5" s="116" t="s">
        <v>301</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6601000</v>
      </c>
      <c r="BD14" s="113"/>
      <c r="BE14" s="113"/>
      <c r="BF14" s="113"/>
      <c r="BG14" s="113"/>
      <c r="BH14" s="113"/>
      <c r="BI14" s="113"/>
      <c r="BJ14" s="113"/>
      <c r="BK14" s="113"/>
      <c r="BL14" s="113"/>
      <c r="BM14" s="113"/>
      <c r="BN14" s="113"/>
      <c r="BO14" s="113"/>
      <c r="BP14" s="113"/>
      <c r="BQ14" s="113"/>
      <c r="BR14" s="113"/>
      <c r="BS14" s="113"/>
      <c r="BT14" s="113"/>
      <c r="BU14" s="113"/>
      <c r="BV14" s="113"/>
      <c r="BW14" s="113">
        <f>BW16+BW50</f>
        <v>5926611.33</v>
      </c>
      <c r="BX14" s="113"/>
      <c r="BY14" s="113"/>
      <c r="BZ14" s="113"/>
      <c r="CA14" s="113"/>
      <c r="CB14" s="113"/>
      <c r="CC14" s="113"/>
      <c r="CD14" s="113"/>
      <c r="CE14" s="113"/>
      <c r="CF14" s="113"/>
      <c r="CG14" s="113"/>
      <c r="CH14" s="113"/>
      <c r="CI14" s="113"/>
      <c r="CJ14" s="113"/>
      <c r="CK14" s="113"/>
      <c r="CL14" s="113"/>
      <c r="CM14" s="113"/>
      <c r="CN14" s="113"/>
      <c r="CO14" s="114">
        <f>BC14-BW14</f>
        <v>674388.6699999999</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4069700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3630111.33</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439588.6699999999</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438700</v>
      </c>
      <c r="BD17" s="64"/>
      <c r="BE17" s="64"/>
      <c r="BF17" s="64"/>
      <c r="BG17" s="64"/>
      <c r="BH17" s="64"/>
      <c r="BI17" s="64"/>
      <c r="BJ17" s="64"/>
      <c r="BK17" s="64"/>
      <c r="BL17" s="64"/>
      <c r="BM17" s="64"/>
      <c r="BN17" s="64"/>
      <c r="BO17" s="64"/>
      <c r="BP17" s="64"/>
      <c r="BQ17" s="64"/>
      <c r="BR17" s="64"/>
      <c r="BS17" s="64"/>
      <c r="BT17" s="64"/>
      <c r="BU17" s="64"/>
      <c r="BV17" s="64"/>
      <c r="BW17" s="64">
        <f>BW18+BW19+BW20</f>
        <v>348241.37999999995</v>
      </c>
      <c r="BX17" s="61"/>
      <c r="BY17" s="61"/>
      <c r="BZ17" s="61"/>
      <c r="CA17" s="61"/>
      <c r="CB17" s="61"/>
      <c r="CC17" s="61"/>
      <c r="CD17" s="61"/>
      <c r="CE17" s="61"/>
      <c r="CF17" s="61"/>
      <c r="CG17" s="61"/>
      <c r="CH17" s="61"/>
      <c r="CI17" s="61"/>
      <c r="CJ17" s="61"/>
      <c r="CK17" s="61"/>
      <c r="CL17" s="61"/>
      <c r="CM17" s="61"/>
      <c r="CN17" s="61"/>
      <c r="CO17" s="55">
        <f t="shared" si="0"/>
        <v>90458.62000000005</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435200</v>
      </c>
      <c r="BD18" s="68"/>
      <c r="BE18" s="68"/>
      <c r="BF18" s="68"/>
      <c r="BG18" s="68"/>
      <c r="BH18" s="68"/>
      <c r="BI18" s="68"/>
      <c r="BJ18" s="68"/>
      <c r="BK18" s="68"/>
      <c r="BL18" s="68"/>
      <c r="BM18" s="68"/>
      <c r="BN18" s="68"/>
      <c r="BO18" s="68"/>
      <c r="BP18" s="68"/>
      <c r="BQ18" s="68"/>
      <c r="BR18" s="68"/>
      <c r="BS18" s="68"/>
      <c r="BT18" s="68"/>
      <c r="BU18" s="68"/>
      <c r="BV18" s="68"/>
      <c r="BW18" s="68">
        <v>346961.1</v>
      </c>
      <c r="BX18" s="68"/>
      <c r="BY18" s="68"/>
      <c r="BZ18" s="68"/>
      <c r="CA18" s="68"/>
      <c r="CB18" s="68"/>
      <c r="CC18" s="68"/>
      <c r="CD18" s="68"/>
      <c r="CE18" s="68"/>
      <c r="CF18" s="68"/>
      <c r="CG18" s="68"/>
      <c r="CH18" s="68"/>
      <c r="CI18" s="68"/>
      <c r="CJ18" s="68"/>
      <c r="CK18" s="68"/>
      <c r="CL18" s="68"/>
      <c r="CM18" s="68"/>
      <c r="CN18" s="68"/>
      <c r="CO18" s="69">
        <f t="shared" si="0"/>
        <v>88238.90000000002</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102</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253.8</v>
      </c>
      <c r="BX19" s="68"/>
      <c r="BY19" s="68"/>
      <c r="BZ19" s="68"/>
      <c r="CA19" s="68"/>
      <c r="CB19" s="68"/>
      <c r="CC19" s="68"/>
      <c r="CD19" s="68"/>
      <c r="CE19" s="68"/>
      <c r="CF19" s="68"/>
      <c r="CG19" s="68"/>
      <c r="CH19" s="68"/>
      <c r="CI19" s="68"/>
      <c r="CJ19" s="68"/>
      <c r="CK19" s="68"/>
      <c r="CL19" s="68"/>
      <c r="CM19" s="68"/>
      <c r="CN19" s="68"/>
      <c r="CO19" s="60">
        <f t="shared" si="0"/>
        <v>746.2</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1026.48</v>
      </c>
      <c r="BX20" s="101"/>
      <c r="BY20" s="101"/>
      <c r="BZ20" s="101"/>
      <c r="CA20" s="101"/>
      <c r="CB20" s="101"/>
      <c r="CC20" s="101"/>
      <c r="CD20" s="101"/>
      <c r="CE20" s="101"/>
      <c r="CF20" s="101"/>
      <c r="CG20" s="101"/>
      <c r="CH20" s="101"/>
      <c r="CI20" s="101"/>
      <c r="CJ20" s="101"/>
      <c r="CK20" s="101"/>
      <c r="CL20" s="101"/>
      <c r="CM20" s="101"/>
      <c r="CN20" s="101"/>
      <c r="CO20" s="60">
        <f t="shared" si="0"/>
        <v>1473.52</v>
      </c>
      <c r="CP20" s="60"/>
      <c r="CQ20" s="60"/>
      <c r="CR20" s="60"/>
      <c r="CS20" s="60"/>
      <c r="CT20" s="60"/>
      <c r="CU20" s="60"/>
      <c r="CV20" s="60"/>
      <c r="CW20" s="60"/>
      <c r="CX20" s="60"/>
      <c r="CY20" s="60"/>
      <c r="CZ20" s="60"/>
      <c r="DA20" s="60"/>
      <c r="DB20" s="60"/>
      <c r="DC20" s="60"/>
      <c r="DD20" s="60"/>
      <c r="DE20" s="60"/>
      <c r="DF20" s="60"/>
    </row>
    <row r="21" spans="1:110" ht="45.75" customHeight="1">
      <c r="A21" s="97" t="s">
        <v>120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121</v>
      </c>
      <c r="AJ21" s="66"/>
      <c r="AK21" s="66"/>
      <c r="AL21" s="66"/>
      <c r="AM21" s="66"/>
      <c r="AN21" s="66"/>
      <c r="AO21" s="66"/>
      <c r="AP21" s="66"/>
      <c r="AQ21" s="66"/>
      <c r="AR21" s="66"/>
      <c r="AS21" s="66"/>
      <c r="AT21" s="66"/>
      <c r="AU21" s="66"/>
      <c r="AV21" s="66"/>
      <c r="AW21" s="66"/>
      <c r="AX21" s="66"/>
      <c r="AY21" s="66"/>
      <c r="AZ21" s="66"/>
      <c r="BA21" s="66"/>
      <c r="BB21" s="66"/>
      <c r="BC21" s="64">
        <f>BC22+BC23+BC24+BC25</f>
        <v>1572400</v>
      </c>
      <c r="BD21" s="64"/>
      <c r="BE21" s="64"/>
      <c r="BF21" s="64"/>
      <c r="BG21" s="64"/>
      <c r="BH21" s="64"/>
      <c r="BI21" s="64"/>
      <c r="BJ21" s="64"/>
      <c r="BK21" s="64"/>
      <c r="BL21" s="64"/>
      <c r="BM21" s="64"/>
      <c r="BN21" s="64"/>
      <c r="BO21" s="64"/>
      <c r="BP21" s="64"/>
      <c r="BQ21" s="64"/>
      <c r="BR21" s="64"/>
      <c r="BS21" s="64"/>
      <c r="BT21" s="64"/>
      <c r="BU21" s="64"/>
      <c r="BV21" s="64"/>
      <c r="BW21" s="64">
        <f>BW22+BW23+BW24+BW25</f>
        <v>1610525.9500000002</v>
      </c>
      <c r="BX21" s="61"/>
      <c r="BY21" s="61"/>
      <c r="BZ21" s="61"/>
      <c r="CA21" s="61"/>
      <c r="CB21" s="61"/>
      <c r="CC21" s="61"/>
      <c r="CD21" s="61"/>
      <c r="CE21" s="61"/>
      <c r="CF21" s="61"/>
      <c r="CG21" s="61"/>
      <c r="CH21" s="61"/>
      <c r="CI21" s="61"/>
      <c r="CJ21" s="61"/>
      <c r="CK21" s="61"/>
      <c r="CL21" s="61"/>
      <c r="CM21" s="61"/>
      <c r="CN21" s="61"/>
      <c r="CO21" s="55">
        <f>BC21-BW21</f>
        <v>-38125.950000000186</v>
      </c>
      <c r="CP21" s="55"/>
      <c r="CQ21" s="55"/>
      <c r="CR21" s="55"/>
      <c r="CS21" s="55"/>
      <c r="CT21" s="55"/>
      <c r="CU21" s="55"/>
      <c r="CV21" s="55"/>
      <c r="CW21" s="55"/>
      <c r="CX21" s="55"/>
      <c r="CY21" s="55"/>
      <c r="CZ21" s="55"/>
      <c r="DA21" s="55"/>
      <c r="DB21" s="55"/>
      <c r="DC21" s="55"/>
      <c r="DD21" s="55"/>
      <c r="DE21" s="55"/>
      <c r="DF21" s="55"/>
    </row>
    <row r="22" spans="1:110" ht="93" customHeight="1">
      <c r="A22" s="70" t="s">
        <v>126</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122</v>
      </c>
      <c r="AJ22" s="72"/>
      <c r="AK22" s="72"/>
      <c r="AL22" s="72"/>
      <c r="AM22" s="72"/>
      <c r="AN22" s="72"/>
      <c r="AO22" s="72"/>
      <c r="AP22" s="72"/>
      <c r="AQ22" s="72"/>
      <c r="AR22" s="72"/>
      <c r="AS22" s="72"/>
      <c r="AT22" s="72"/>
      <c r="AU22" s="72"/>
      <c r="AV22" s="72"/>
      <c r="AW22" s="72"/>
      <c r="AX22" s="72"/>
      <c r="AY22" s="72"/>
      <c r="AZ22" s="72"/>
      <c r="BA22" s="72"/>
      <c r="BB22" s="72"/>
      <c r="BC22" s="68">
        <v>548100</v>
      </c>
      <c r="BD22" s="68"/>
      <c r="BE22" s="68"/>
      <c r="BF22" s="68"/>
      <c r="BG22" s="68"/>
      <c r="BH22" s="68"/>
      <c r="BI22" s="68"/>
      <c r="BJ22" s="68"/>
      <c r="BK22" s="68"/>
      <c r="BL22" s="68"/>
      <c r="BM22" s="68"/>
      <c r="BN22" s="68"/>
      <c r="BO22" s="68"/>
      <c r="BP22" s="68"/>
      <c r="BQ22" s="68"/>
      <c r="BR22" s="68"/>
      <c r="BS22" s="68"/>
      <c r="BT22" s="68"/>
      <c r="BU22" s="68"/>
      <c r="BV22" s="68"/>
      <c r="BW22" s="68">
        <v>551950.21</v>
      </c>
      <c r="BX22" s="101"/>
      <c r="BY22" s="101"/>
      <c r="BZ22" s="101"/>
      <c r="CA22" s="101"/>
      <c r="CB22" s="101"/>
      <c r="CC22" s="101"/>
      <c r="CD22" s="101"/>
      <c r="CE22" s="101"/>
      <c r="CF22" s="101"/>
      <c r="CG22" s="101"/>
      <c r="CH22" s="101"/>
      <c r="CI22" s="101"/>
      <c r="CJ22" s="101"/>
      <c r="CK22" s="101"/>
      <c r="CL22" s="101"/>
      <c r="CM22" s="101"/>
      <c r="CN22" s="101"/>
      <c r="CO22" s="60">
        <f>BC22-BW22</f>
        <v>-3850.2099999999627</v>
      </c>
      <c r="CP22" s="60"/>
      <c r="CQ22" s="60"/>
      <c r="CR22" s="60"/>
      <c r="CS22" s="60"/>
      <c r="CT22" s="60"/>
      <c r="CU22" s="60"/>
      <c r="CV22" s="60"/>
      <c r="CW22" s="60"/>
      <c r="CX22" s="60"/>
      <c r="CY22" s="60"/>
      <c r="CZ22" s="60"/>
      <c r="DA22" s="60"/>
      <c r="DB22" s="60"/>
      <c r="DC22" s="60"/>
      <c r="DD22" s="60"/>
      <c r="DE22" s="60"/>
      <c r="DF22" s="60"/>
    </row>
    <row r="23" spans="1:110" ht="126" customHeight="1">
      <c r="A23" s="70" t="s">
        <v>127</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123</v>
      </c>
      <c r="AJ23" s="72"/>
      <c r="AK23" s="72"/>
      <c r="AL23" s="72"/>
      <c r="AM23" s="72"/>
      <c r="AN23" s="72"/>
      <c r="AO23" s="72"/>
      <c r="AP23" s="72"/>
      <c r="AQ23" s="72"/>
      <c r="AR23" s="72"/>
      <c r="AS23" s="72"/>
      <c r="AT23" s="72"/>
      <c r="AU23" s="72"/>
      <c r="AV23" s="72"/>
      <c r="AW23" s="72"/>
      <c r="AX23" s="72"/>
      <c r="AY23" s="72"/>
      <c r="AZ23" s="72"/>
      <c r="BA23" s="72"/>
      <c r="BB23" s="72"/>
      <c r="BC23" s="68">
        <v>11000</v>
      </c>
      <c r="BD23" s="68"/>
      <c r="BE23" s="68"/>
      <c r="BF23" s="68"/>
      <c r="BG23" s="68"/>
      <c r="BH23" s="68"/>
      <c r="BI23" s="68"/>
      <c r="BJ23" s="68"/>
      <c r="BK23" s="68"/>
      <c r="BL23" s="68"/>
      <c r="BM23" s="68"/>
      <c r="BN23" s="68"/>
      <c r="BO23" s="68"/>
      <c r="BP23" s="68"/>
      <c r="BQ23" s="68"/>
      <c r="BR23" s="68"/>
      <c r="BS23" s="68"/>
      <c r="BT23" s="68"/>
      <c r="BU23" s="68"/>
      <c r="BV23" s="68"/>
      <c r="BW23" s="68">
        <v>8651.08</v>
      </c>
      <c r="BX23" s="101"/>
      <c r="BY23" s="101"/>
      <c r="BZ23" s="101"/>
      <c r="CA23" s="101"/>
      <c r="CB23" s="101"/>
      <c r="CC23" s="101"/>
      <c r="CD23" s="101"/>
      <c r="CE23" s="101"/>
      <c r="CF23" s="101"/>
      <c r="CG23" s="101"/>
      <c r="CH23" s="101"/>
      <c r="CI23" s="101"/>
      <c r="CJ23" s="101"/>
      <c r="CK23" s="101"/>
      <c r="CL23" s="101"/>
      <c r="CM23" s="101"/>
      <c r="CN23" s="101"/>
      <c r="CO23" s="60">
        <f>BC23-BW23</f>
        <v>2348.92</v>
      </c>
      <c r="CP23" s="60"/>
      <c r="CQ23" s="60"/>
      <c r="CR23" s="60"/>
      <c r="CS23" s="60"/>
      <c r="CT23" s="60"/>
      <c r="CU23" s="60"/>
      <c r="CV23" s="60"/>
      <c r="CW23" s="60"/>
      <c r="CX23" s="60"/>
      <c r="CY23" s="60"/>
      <c r="CZ23" s="60"/>
      <c r="DA23" s="60"/>
      <c r="DB23" s="60"/>
      <c r="DC23" s="60"/>
      <c r="DD23" s="60"/>
      <c r="DE23" s="60"/>
      <c r="DF23" s="60"/>
    </row>
    <row r="24" spans="1:110" ht="102.75" customHeight="1">
      <c r="A24" s="70" t="s">
        <v>128</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124</v>
      </c>
      <c r="AJ24" s="72"/>
      <c r="AK24" s="72"/>
      <c r="AL24" s="72"/>
      <c r="AM24" s="72"/>
      <c r="AN24" s="72"/>
      <c r="AO24" s="72"/>
      <c r="AP24" s="72"/>
      <c r="AQ24" s="72"/>
      <c r="AR24" s="72"/>
      <c r="AS24" s="72"/>
      <c r="AT24" s="72"/>
      <c r="AU24" s="72"/>
      <c r="AV24" s="72"/>
      <c r="AW24" s="72"/>
      <c r="AX24" s="72"/>
      <c r="AY24" s="72"/>
      <c r="AZ24" s="72"/>
      <c r="BA24" s="72"/>
      <c r="BB24" s="72"/>
      <c r="BC24" s="68">
        <v>1013300</v>
      </c>
      <c r="BD24" s="68"/>
      <c r="BE24" s="68"/>
      <c r="BF24" s="68"/>
      <c r="BG24" s="68"/>
      <c r="BH24" s="68"/>
      <c r="BI24" s="68"/>
      <c r="BJ24" s="68"/>
      <c r="BK24" s="68"/>
      <c r="BL24" s="68"/>
      <c r="BM24" s="68"/>
      <c r="BN24" s="68"/>
      <c r="BO24" s="68"/>
      <c r="BP24" s="68"/>
      <c r="BQ24" s="68"/>
      <c r="BR24" s="68"/>
      <c r="BS24" s="68"/>
      <c r="BT24" s="68"/>
      <c r="BU24" s="68"/>
      <c r="BV24" s="68"/>
      <c r="BW24" s="68">
        <v>1134186.79</v>
      </c>
      <c r="BX24" s="101"/>
      <c r="BY24" s="101"/>
      <c r="BZ24" s="101"/>
      <c r="CA24" s="101"/>
      <c r="CB24" s="101"/>
      <c r="CC24" s="101"/>
      <c r="CD24" s="101"/>
      <c r="CE24" s="101"/>
      <c r="CF24" s="101"/>
      <c r="CG24" s="101"/>
      <c r="CH24" s="101"/>
      <c r="CI24" s="101"/>
      <c r="CJ24" s="101"/>
      <c r="CK24" s="101"/>
      <c r="CL24" s="101"/>
      <c r="CM24" s="101"/>
      <c r="CN24" s="101"/>
      <c r="CO24" s="60">
        <f>BC24-BW24</f>
        <v>-120886.79000000004</v>
      </c>
      <c r="CP24" s="60"/>
      <c r="CQ24" s="60"/>
      <c r="CR24" s="60"/>
      <c r="CS24" s="60"/>
      <c r="CT24" s="60"/>
      <c r="CU24" s="60"/>
      <c r="CV24" s="60"/>
      <c r="CW24" s="60"/>
      <c r="CX24" s="60"/>
      <c r="CY24" s="60"/>
      <c r="CZ24" s="60"/>
      <c r="DA24" s="60"/>
      <c r="DB24" s="60"/>
      <c r="DC24" s="60"/>
      <c r="DD24" s="60"/>
      <c r="DE24" s="60"/>
      <c r="DF24" s="60"/>
    </row>
    <row r="25" spans="1:110" ht="93.75" customHeight="1">
      <c r="A25" s="70" t="s">
        <v>129</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125</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-84262.13</v>
      </c>
      <c r="BX25" s="101"/>
      <c r="BY25" s="101"/>
      <c r="BZ25" s="101"/>
      <c r="CA25" s="101"/>
      <c r="CB25" s="101"/>
      <c r="CC25" s="101"/>
      <c r="CD25" s="101"/>
      <c r="CE25" s="101"/>
      <c r="CF25" s="101"/>
      <c r="CG25" s="101"/>
      <c r="CH25" s="101"/>
      <c r="CI25" s="101"/>
      <c r="CJ25" s="101"/>
      <c r="CK25" s="101"/>
      <c r="CL25" s="101"/>
      <c r="CM25" s="101"/>
      <c r="CN25" s="101"/>
      <c r="CO25" s="60">
        <f>BC25-BW25</f>
        <v>84262.13</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12800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3542</v>
      </c>
      <c r="BX26" s="136"/>
      <c r="BY26" s="136"/>
      <c r="BZ26" s="136"/>
      <c r="CA26" s="136"/>
      <c r="CB26" s="136"/>
      <c r="CC26" s="136"/>
      <c r="CD26" s="136"/>
      <c r="CE26" s="136"/>
      <c r="CF26" s="136"/>
      <c r="CG26" s="136"/>
      <c r="CH26" s="136"/>
      <c r="CI26" s="136"/>
      <c r="CJ26" s="136"/>
      <c r="CK26" s="136"/>
      <c r="CL26" s="136"/>
      <c r="CM26" s="136"/>
      <c r="CN26" s="137"/>
      <c r="CO26" s="140">
        <f t="shared" si="0"/>
        <v>9258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132</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81" t="s">
        <v>29</v>
      </c>
      <c r="AD27" s="82"/>
      <c r="AE27" s="82"/>
      <c r="AF27" s="82"/>
      <c r="AG27" s="82"/>
      <c r="AH27" s="83"/>
      <c r="AI27" s="90" t="s">
        <v>133</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3" t="s">
        <v>135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81" t="s">
        <v>29</v>
      </c>
      <c r="AD28" s="82"/>
      <c r="AE28" s="82"/>
      <c r="AF28" s="82"/>
      <c r="AG28" s="82"/>
      <c r="AH28" s="83"/>
      <c r="AI28" s="90" t="s">
        <v>134</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3" t="s">
        <v>131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81" t="s">
        <v>29</v>
      </c>
      <c r="AD29" s="82"/>
      <c r="AE29" s="82"/>
      <c r="AF29" s="82"/>
      <c r="AG29" s="82"/>
      <c r="AH29" s="83"/>
      <c r="AI29" s="90" t="s">
        <v>103</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3" t="s">
        <v>131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81" t="s">
        <v>29</v>
      </c>
      <c r="AD30" s="82"/>
      <c r="AE30" s="82"/>
      <c r="AF30" s="82"/>
      <c r="AG30" s="82"/>
      <c r="AH30" s="83"/>
      <c r="AI30" s="90" t="s">
        <v>104</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105</v>
      </c>
      <c r="AJ31" s="66"/>
      <c r="AK31" s="66"/>
      <c r="AL31" s="66"/>
      <c r="AM31" s="66"/>
      <c r="AN31" s="66"/>
      <c r="AO31" s="66"/>
      <c r="AP31" s="66"/>
      <c r="AQ31" s="66"/>
      <c r="AR31" s="66"/>
      <c r="AS31" s="66"/>
      <c r="AT31" s="66"/>
      <c r="AU31" s="66"/>
      <c r="AV31" s="66"/>
      <c r="AW31" s="66"/>
      <c r="AX31" s="66"/>
      <c r="AY31" s="66"/>
      <c r="AZ31" s="66"/>
      <c r="BA31" s="66"/>
      <c r="BB31" s="66"/>
      <c r="BC31" s="64">
        <f>BC32</f>
        <v>12800</v>
      </c>
      <c r="BD31" s="64"/>
      <c r="BE31" s="64"/>
      <c r="BF31" s="64"/>
      <c r="BG31" s="64"/>
      <c r="BH31" s="64"/>
      <c r="BI31" s="64"/>
      <c r="BJ31" s="64"/>
      <c r="BK31" s="64"/>
      <c r="BL31" s="64"/>
      <c r="BM31" s="64"/>
      <c r="BN31" s="64"/>
      <c r="BO31" s="64"/>
      <c r="BP31" s="64"/>
      <c r="BQ31" s="64"/>
      <c r="BR31" s="64"/>
      <c r="BS31" s="64"/>
      <c r="BT31" s="64"/>
      <c r="BU31" s="64"/>
      <c r="BV31" s="64"/>
      <c r="BW31" s="64">
        <f>BW32</f>
        <v>3542</v>
      </c>
      <c r="BX31" s="64"/>
      <c r="BY31" s="64"/>
      <c r="BZ31" s="64"/>
      <c r="CA31" s="64"/>
      <c r="CB31" s="64"/>
      <c r="CC31" s="64"/>
      <c r="CD31" s="64"/>
      <c r="CE31" s="64"/>
      <c r="CF31" s="64"/>
      <c r="CG31" s="64"/>
      <c r="CH31" s="64"/>
      <c r="CI31" s="64"/>
      <c r="CJ31" s="64"/>
      <c r="CK31" s="64"/>
      <c r="CL31" s="64"/>
      <c r="CM31" s="64"/>
      <c r="CN31" s="64"/>
      <c r="CO31" s="55">
        <f t="shared" si="0"/>
        <v>9258</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12800</v>
      </c>
      <c r="BD32" s="68"/>
      <c r="BE32" s="68"/>
      <c r="BF32" s="68"/>
      <c r="BG32" s="68"/>
      <c r="BH32" s="68"/>
      <c r="BI32" s="68"/>
      <c r="BJ32" s="68"/>
      <c r="BK32" s="68"/>
      <c r="BL32" s="68"/>
      <c r="BM32" s="68"/>
      <c r="BN32" s="68"/>
      <c r="BO32" s="68"/>
      <c r="BP32" s="68"/>
      <c r="BQ32" s="68"/>
      <c r="BR32" s="68"/>
      <c r="BS32" s="68"/>
      <c r="BT32" s="68"/>
      <c r="BU32" s="68"/>
      <c r="BV32" s="68"/>
      <c r="BW32" s="68">
        <v>3542</v>
      </c>
      <c r="BX32" s="68"/>
      <c r="BY32" s="68"/>
      <c r="BZ32" s="68"/>
      <c r="CA32" s="68"/>
      <c r="CB32" s="68"/>
      <c r="CC32" s="68"/>
      <c r="CD32" s="68"/>
      <c r="CE32" s="68"/>
      <c r="CF32" s="68"/>
      <c r="CG32" s="68"/>
      <c r="CH32" s="68"/>
      <c r="CI32" s="68"/>
      <c r="CJ32" s="68"/>
      <c r="CK32" s="68"/>
      <c r="CL32" s="68"/>
      <c r="CM32" s="68"/>
      <c r="CN32" s="68"/>
      <c r="CO32" s="60">
        <f t="shared" si="0"/>
        <v>9258</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1934600</v>
      </c>
      <c r="BD33" s="64"/>
      <c r="BE33" s="64"/>
      <c r="BF33" s="64"/>
      <c r="BG33" s="64"/>
      <c r="BH33" s="64"/>
      <c r="BI33" s="64"/>
      <c r="BJ33" s="64"/>
      <c r="BK33" s="64"/>
      <c r="BL33" s="64"/>
      <c r="BM33" s="64"/>
      <c r="BN33" s="64"/>
      <c r="BO33" s="64"/>
      <c r="BP33" s="64"/>
      <c r="BQ33" s="64"/>
      <c r="BR33" s="64"/>
      <c r="BS33" s="64"/>
      <c r="BT33" s="64"/>
      <c r="BU33" s="64"/>
      <c r="BV33" s="64"/>
      <c r="BW33" s="61">
        <f>BW34+BW35</f>
        <v>1556766.84</v>
      </c>
      <c r="BX33" s="61"/>
      <c r="BY33" s="61"/>
      <c r="BZ33" s="61"/>
      <c r="CA33" s="61"/>
      <c r="CB33" s="61"/>
      <c r="CC33" s="61"/>
      <c r="CD33" s="61"/>
      <c r="CE33" s="61"/>
      <c r="CF33" s="61"/>
      <c r="CG33" s="61"/>
      <c r="CH33" s="61"/>
      <c r="CI33" s="61"/>
      <c r="CJ33" s="61"/>
      <c r="CK33" s="61"/>
      <c r="CL33" s="61"/>
      <c r="CM33" s="61"/>
      <c r="CN33" s="61"/>
      <c r="CO33" s="55">
        <f t="shared" si="0"/>
        <v>377833.1599999999</v>
      </c>
      <c r="CP33" s="55"/>
      <c r="CQ33" s="55"/>
      <c r="CR33" s="55"/>
      <c r="CS33" s="55"/>
      <c r="CT33" s="55"/>
      <c r="CU33" s="55"/>
      <c r="CV33" s="55"/>
      <c r="CW33" s="55"/>
      <c r="CX33" s="55"/>
      <c r="CY33" s="55"/>
      <c r="CZ33" s="55"/>
      <c r="DA33" s="55"/>
      <c r="DB33" s="55"/>
      <c r="DC33" s="55"/>
      <c r="DD33" s="55"/>
      <c r="DE33" s="55"/>
      <c r="DF33" s="55"/>
    </row>
    <row r="34" spans="1:110" ht="56.25" customHeight="1">
      <c r="A34" s="70" t="s">
        <v>144</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91000</v>
      </c>
      <c r="BD34" s="68"/>
      <c r="BE34" s="68"/>
      <c r="BF34" s="68"/>
      <c r="BG34" s="68"/>
      <c r="BH34" s="68"/>
      <c r="BI34" s="68"/>
      <c r="BJ34" s="68"/>
      <c r="BK34" s="68"/>
      <c r="BL34" s="68"/>
      <c r="BM34" s="68"/>
      <c r="BN34" s="68"/>
      <c r="BO34" s="68"/>
      <c r="BP34" s="68"/>
      <c r="BQ34" s="68"/>
      <c r="BR34" s="68"/>
      <c r="BS34" s="68"/>
      <c r="BT34" s="68"/>
      <c r="BU34" s="68"/>
      <c r="BV34" s="68"/>
      <c r="BW34" s="68">
        <v>55086.87</v>
      </c>
      <c r="BX34" s="68"/>
      <c r="BY34" s="68"/>
      <c r="BZ34" s="68"/>
      <c r="CA34" s="68"/>
      <c r="CB34" s="68"/>
      <c r="CC34" s="68"/>
      <c r="CD34" s="68"/>
      <c r="CE34" s="68"/>
      <c r="CF34" s="68"/>
      <c r="CG34" s="68"/>
      <c r="CH34" s="68"/>
      <c r="CI34" s="68"/>
      <c r="CJ34" s="68"/>
      <c r="CK34" s="68"/>
      <c r="CL34" s="68"/>
      <c r="CM34" s="68"/>
      <c r="CN34" s="68"/>
      <c r="CO34" s="60">
        <f t="shared" si="0"/>
        <v>35913.13</v>
      </c>
      <c r="CP34" s="60"/>
      <c r="CQ34" s="60"/>
      <c r="CR34" s="60"/>
      <c r="CS34" s="60"/>
      <c r="CT34" s="60"/>
      <c r="CU34" s="60"/>
      <c r="CV34" s="60"/>
      <c r="CW34" s="60"/>
      <c r="CX34" s="60"/>
      <c r="CY34" s="60"/>
      <c r="CZ34" s="60"/>
      <c r="DA34" s="60"/>
      <c r="DB34" s="60"/>
      <c r="DC34" s="60"/>
      <c r="DD34" s="60"/>
      <c r="DE34" s="60"/>
      <c r="DF34" s="60"/>
    </row>
    <row r="35" spans="1:110" ht="16.5" customHeight="1">
      <c r="A35" s="74" t="s">
        <v>130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1843600</v>
      </c>
      <c r="BD35" s="64"/>
      <c r="BE35" s="64"/>
      <c r="BF35" s="64"/>
      <c r="BG35" s="64"/>
      <c r="BH35" s="64"/>
      <c r="BI35" s="64"/>
      <c r="BJ35" s="64"/>
      <c r="BK35" s="64"/>
      <c r="BL35" s="64"/>
      <c r="BM35" s="64"/>
      <c r="BN35" s="64"/>
      <c r="BO35" s="64"/>
      <c r="BP35" s="64"/>
      <c r="BQ35" s="64"/>
      <c r="BR35" s="64"/>
      <c r="BS35" s="64"/>
      <c r="BT35" s="64"/>
      <c r="BU35" s="64"/>
      <c r="BV35" s="64"/>
      <c r="BW35" s="64">
        <f>BW36+BW37</f>
        <v>1501679.97</v>
      </c>
      <c r="BX35" s="64"/>
      <c r="BY35" s="64"/>
      <c r="BZ35" s="64"/>
      <c r="CA35" s="64"/>
      <c r="CB35" s="64"/>
      <c r="CC35" s="64"/>
      <c r="CD35" s="64"/>
      <c r="CE35" s="64"/>
      <c r="CF35" s="64"/>
      <c r="CG35" s="64"/>
      <c r="CH35" s="64"/>
      <c r="CI35" s="64"/>
      <c r="CJ35" s="64"/>
      <c r="CK35" s="64"/>
      <c r="CL35" s="64"/>
      <c r="CM35" s="64"/>
      <c r="CN35" s="64"/>
      <c r="CO35" s="65">
        <f t="shared" si="0"/>
        <v>341920.03</v>
      </c>
      <c r="CP35" s="65"/>
      <c r="CQ35" s="65"/>
      <c r="CR35" s="65"/>
      <c r="CS35" s="65"/>
      <c r="CT35" s="65"/>
      <c r="CU35" s="65"/>
      <c r="CV35" s="65"/>
      <c r="CW35" s="65"/>
      <c r="CX35" s="65"/>
      <c r="CY35" s="65"/>
      <c r="CZ35" s="65"/>
      <c r="DA35" s="65"/>
      <c r="DB35" s="65"/>
      <c r="DC35" s="65"/>
      <c r="DD35" s="65"/>
      <c r="DE35" s="65"/>
      <c r="DF35" s="65"/>
    </row>
    <row r="36" spans="1:110" ht="94.5" customHeight="1">
      <c r="A36" s="73" t="s">
        <v>136</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137</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211458.49</v>
      </c>
      <c r="BX36" s="68"/>
      <c r="BY36" s="68"/>
      <c r="BZ36" s="68"/>
      <c r="CA36" s="68"/>
      <c r="CB36" s="68"/>
      <c r="CC36" s="68"/>
      <c r="CD36" s="68"/>
      <c r="CE36" s="68"/>
      <c r="CF36" s="68"/>
      <c r="CG36" s="68"/>
      <c r="CH36" s="68"/>
      <c r="CI36" s="68"/>
      <c r="CJ36" s="68"/>
      <c r="CK36" s="68"/>
      <c r="CL36" s="68"/>
      <c r="CM36" s="68"/>
      <c r="CN36" s="68"/>
      <c r="CO36" s="69">
        <f t="shared" si="0"/>
        <v>40941.51000000001</v>
      </c>
      <c r="CP36" s="69"/>
      <c r="CQ36" s="69"/>
      <c r="CR36" s="69"/>
      <c r="CS36" s="69"/>
      <c r="CT36" s="69"/>
      <c r="CU36" s="69"/>
      <c r="CV36" s="69"/>
      <c r="CW36" s="69"/>
      <c r="CX36" s="69"/>
      <c r="CY36" s="69"/>
      <c r="CZ36" s="69"/>
      <c r="DA36" s="69"/>
      <c r="DB36" s="69"/>
      <c r="DC36" s="69"/>
      <c r="DD36" s="69"/>
      <c r="DE36" s="69"/>
      <c r="DF36" s="69"/>
    </row>
    <row r="37" spans="1:110" ht="96.75" customHeight="1">
      <c r="A37" s="73" t="s">
        <v>138</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139</v>
      </c>
      <c r="AJ37" s="72"/>
      <c r="AK37" s="72"/>
      <c r="AL37" s="72"/>
      <c r="AM37" s="72"/>
      <c r="AN37" s="72"/>
      <c r="AO37" s="72"/>
      <c r="AP37" s="72"/>
      <c r="AQ37" s="72"/>
      <c r="AR37" s="72"/>
      <c r="AS37" s="72"/>
      <c r="AT37" s="72"/>
      <c r="AU37" s="72"/>
      <c r="AV37" s="72"/>
      <c r="AW37" s="72"/>
      <c r="AX37" s="72"/>
      <c r="AY37" s="72"/>
      <c r="AZ37" s="72"/>
      <c r="BA37" s="72"/>
      <c r="BB37" s="72"/>
      <c r="BC37" s="68">
        <v>1591200</v>
      </c>
      <c r="BD37" s="68"/>
      <c r="BE37" s="68"/>
      <c r="BF37" s="68"/>
      <c r="BG37" s="68"/>
      <c r="BH37" s="68"/>
      <c r="BI37" s="68"/>
      <c r="BJ37" s="68"/>
      <c r="BK37" s="68"/>
      <c r="BL37" s="68"/>
      <c r="BM37" s="68"/>
      <c r="BN37" s="68"/>
      <c r="BO37" s="68"/>
      <c r="BP37" s="68"/>
      <c r="BQ37" s="68"/>
      <c r="BR37" s="68"/>
      <c r="BS37" s="68"/>
      <c r="BT37" s="68"/>
      <c r="BU37" s="68"/>
      <c r="BV37" s="68"/>
      <c r="BW37" s="68">
        <v>1290221.48</v>
      </c>
      <c r="BX37" s="68"/>
      <c r="BY37" s="68"/>
      <c r="BZ37" s="68"/>
      <c r="CA37" s="68"/>
      <c r="CB37" s="68"/>
      <c r="CC37" s="68"/>
      <c r="CD37" s="68"/>
      <c r="CE37" s="68"/>
      <c r="CF37" s="68"/>
      <c r="CG37" s="68"/>
      <c r="CH37" s="68"/>
      <c r="CI37" s="68"/>
      <c r="CJ37" s="68"/>
      <c r="CK37" s="68"/>
      <c r="CL37" s="68"/>
      <c r="CM37" s="68"/>
      <c r="CN37" s="68"/>
      <c r="CO37" s="69">
        <f t="shared" si="0"/>
        <v>300978.52</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96000</v>
      </c>
      <c r="BD39" s="64"/>
      <c r="BE39" s="64"/>
      <c r="BF39" s="64"/>
      <c r="BG39" s="64"/>
      <c r="BH39" s="64"/>
      <c r="BI39" s="64"/>
      <c r="BJ39" s="64"/>
      <c r="BK39" s="64"/>
      <c r="BL39" s="64"/>
      <c r="BM39" s="64"/>
      <c r="BN39" s="64"/>
      <c r="BO39" s="64"/>
      <c r="BP39" s="64"/>
      <c r="BQ39" s="64"/>
      <c r="BR39" s="64"/>
      <c r="BS39" s="64"/>
      <c r="BT39" s="64"/>
      <c r="BU39" s="64"/>
      <c r="BV39" s="64"/>
      <c r="BW39" s="64">
        <f>BW40+BW41</f>
        <v>70335.16</v>
      </c>
      <c r="BX39" s="64"/>
      <c r="BY39" s="64"/>
      <c r="BZ39" s="64"/>
      <c r="CA39" s="64"/>
      <c r="CB39" s="64"/>
      <c r="CC39" s="64"/>
      <c r="CD39" s="64"/>
      <c r="CE39" s="64"/>
      <c r="CF39" s="64"/>
      <c r="CG39" s="64"/>
      <c r="CH39" s="64"/>
      <c r="CI39" s="64"/>
      <c r="CJ39" s="64"/>
      <c r="CK39" s="64"/>
      <c r="CL39" s="64"/>
      <c r="CM39" s="64"/>
      <c r="CN39" s="64"/>
      <c r="CO39" s="65">
        <f>BC39-BW39</f>
        <v>25664.839999999997</v>
      </c>
      <c r="CP39" s="65"/>
      <c r="CQ39" s="65"/>
      <c r="CR39" s="65"/>
      <c r="CS39" s="65"/>
      <c r="CT39" s="65"/>
      <c r="CU39" s="65"/>
      <c r="CV39" s="65"/>
      <c r="CW39" s="65"/>
      <c r="CX39" s="65"/>
      <c r="CY39" s="65"/>
      <c r="CZ39" s="65"/>
      <c r="DA39" s="65"/>
      <c r="DB39" s="65"/>
      <c r="DC39" s="65"/>
      <c r="DD39" s="65"/>
      <c r="DE39" s="65"/>
      <c r="DF39" s="65"/>
    </row>
    <row r="40" spans="1:110" ht="118.5" customHeight="1">
      <c r="A40" s="70" t="s">
        <v>145</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287</v>
      </c>
      <c r="AJ40" s="72"/>
      <c r="AK40" s="72"/>
      <c r="AL40" s="72"/>
      <c r="AM40" s="72"/>
      <c r="AN40" s="72"/>
      <c r="AO40" s="72"/>
      <c r="AP40" s="72"/>
      <c r="AQ40" s="72"/>
      <c r="AR40" s="72"/>
      <c r="AS40" s="72"/>
      <c r="AT40" s="72"/>
      <c r="AU40" s="72"/>
      <c r="AV40" s="72"/>
      <c r="AW40" s="72"/>
      <c r="AX40" s="72"/>
      <c r="AY40" s="72"/>
      <c r="AZ40" s="72"/>
      <c r="BA40" s="72"/>
      <c r="BB40" s="72"/>
      <c r="BC40" s="68">
        <v>96000</v>
      </c>
      <c r="BD40" s="68"/>
      <c r="BE40" s="68"/>
      <c r="BF40" s="68"/>
      <c r="BG40" s="68"/>
      <c r="BH40" s="68"/>
      <c r="BI40" s="68"/>
      <c r="BJ40" s="68"/>
      <c r="BK40" s="68"/>
      <c r="BL40" s="68"/>
      <c r="BM40" s="68"/>
      <c r="BN40" s="68"/>
      <c r="BO40" s="68"/>
      <c r="BP40" s="68"/>
      <c r="BQ40" s="68"/>
      <c r="BR40" s="68"/>
      <c r="BS40" s="68"/>
      <c r="BT40" s="68"/>
      <c r="BU40" s="68"/>
      <c r="BV40" s="68"/>
      <c r="BW40" s="68">
        <v>70215.16</v>
      </c>
      <c r="BX40" s="68"/>
      <c r="BY40" s="68"/>
      <c r="BZ40" s="68"/>
      <c r="CA40" s="68"/>
      <c r="CB40" s="68"/>
      <c r="CC40" s="68"/>
      <c r="CD40" s="68"/>
      <c r="CE40" s="68"/>
      <c r="CF40" s="68"/>
      <c r="CG40" s="68"/>
      <c r="CH40" s="68"/>
      <c r="CI40" s="68"/>
      <c r="CJ40" s="68"/>
      <c r="CK40" s="68"/>
      <c r="CL40" s="68"/>
      <c r="CM40" s="68"/>
      <c r="CN40" s="68"/>
      <c r="CO40" s="69">
        <f>BC40-BW40</f>
        <v>25784.839999999997</v>
      </c>
      <c r="CP40" s="69"/>
      <c r="CQ40" s="69"/>
      <c r="CR40" s="69"/>
      <c r="CS40" s="69"/>
      <c r="CT40" s="69"/>
      <c r="CU40" s="69"/>
      <c r="CV40" s="69"/>
      <c r="CW40" s="69"/>
      <c r="CX40" s="69"/>
      <c r="CY40" s="69"/>
      <c r="CZ40" s="69"/>
      <c r="DA40" s="69"/>
      <c r="DB40" s="69"/>
      <c r="DC40" s="69"/>
      <c r="DD40" s="69"/>
      <c r="DE40" s="69"/>
      <c r="DF40" s="69"/>
    </row>
    <row r="41" spans="1:110" ht="90.75" customHeight="1">
      <c r="A41" s="70" t="s">
        <v>289</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288</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120</v>
      </c>
      <c r="BX41" s="68"/>
      <c r="BY41" s="68"/>
      <c r="BZ41" s="68"/>
      <c r="CA41" s="68"/>
      <c r="CB41" s="68"/>
      <c r="CC41" s="68"/>
      <c r="CD41" s="68"/>
      <c r="CE41" s="68"/>
      <c r="CF41" s="68"/>
      <c r="CG41" s="68"/>
      <c r="CH41" s="68"/>
      <c r="CI41" s="68"/>
      <c r="CJ41" s="68"/>
      <c r="CK41" s="68"/>
      <c r="CL41" s="68"/>
      <c r="CM41" s="68"/>
      <c r="CN41" s="68"/>
      <c r="CO41" s="69">
        <f>BC41-BW41</f>
        <v>-120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266</v>
      </c>
      <c r="AJ42" s="57"/>
      <c r="AK42" s="57"/>
      <c r="AL42" s="57"/>
      <c r="AM42" s="57"/>
      <c r="AN42" s="57"/>
      <c r="AO42" s="57"/>
      <c r="AP42" s="57"/>
      <c r="AQ42" s="57"/>
      <c r="AR42" s="57"/>
      <c r="AS42" s="57"/>
      <c r="AT42" s="57"/>
      <c r="AU42" s="57"/>
      <c r="AV42" s="57"/>
      <c r="AW42" s="57"/>
      <c r="AX42" s="57"/>
      <c r="AY42" s="57"/>
      <c r="AZ42" s="57"/>
      <c r="BA42" s="57"/>
      <c r="BB42" s="57"/>
      <c r="BC42" s="64">
        <f>BC43</f>
        <v>15200</v>
      </c>
      <c r="BD42" s="64"/>
      <c r="BE42" s="64"/>
      <c r="BF42" s="64"/>
      <c r="BG42" s="64"/>
      <c r="BH42" s="64"/>
      <c r="BI42" s="64"/>
      <c r="BJ42" s="64"/>
      <c r="BK42" s="64"/>
      <c r="BL42" s="64"/>
      <c r="BM42" s="64"/>
      <c r="BN42" s="64"/>
      <c r="BO42" s="64"/>
      <c r="BP42" s="64"/>
      <c r="BQ42" s="64"/>
      <c r="BR42" s="64"/>
      <c r="BS42" s="64"/>
      <c r="BT42" s="64"/>
      <c r="BU42" s="64"/>
      <c r="BV42" s="64"/>
      <c r="BW42" s="64">
        <f>BW43</f>
        <v>15100</v>
      </c>
      <c r="BX42" s="64"/>
      <c r="BY42" s="64"/>
      <c r="BZ42" s="64"/>
      <c r="CA42" s="64"/>
      <c r="CB42" s="64"/>
      <c r="CC42" s="64"/>
      <c r="CD42" s="64"/>
      <c r="CE42" s="64"/>
      <c r="CF42" s="64"/>
      <c r="CG42" s="64"/>
      <c r="CH42" s="64"/>
      <c r="CI42" s="64"/>
      <c r="CJ42" s="64"/>
      <c r="CK42" s="64"/>
      <c r="CL42" s="64"/>
      <c r="CM42" s="64"/>
      <c r="CN42" s="64"/>
      <c r="CO42" s="65">
        <f>BC42-BW42</f>
        <v>100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15200</v>
      </c>
      <c r="BD43" s="68"/>
      <c r="BE43" s="68"/>
      <c r="BF43" s="68"/>
      <c r="BG43" s="68"/>
      <c r="BH43" s="68"/>
      <c r="BI43" s="68"/>
      <c r="BJ43" s="68"/>
      <c r="BK43" s="68"/>
      <c r="BL43" s="68"/>
      <c r="BM43" s="68"/>
      <c r="BN43" s="68"/>
      <c r="BO43" s="68"/>
      <c r="BP43" s="68"/>
      <c r="BQ43" s="68"/>
      <c r="BR43" s="68"/>
      <c r="BS43" s="68"/>
      <c r="BT43" s="68"/>
      <c r="BU43" s="68"/>
      <c r="BV43" s="68"/>
      <c r="BW43" s="68">
        <v>15100</v>
      </c>
      <c r="BX43" s="68"/>
      <c r="BY43" s="68"/>
      <c r="BZ43" s="68"/>
      <c r="CA43" s="68"/>
      <c r="CB43" s="68"/>
      <c r="CC43" s="68"/>
      <c r="CD43" s="68"/>
      <c r="CE43" s="68"/>
      <c r="CF43" s="68"/>
      <c r="CG43" s="68"/>
      <c r="CH43" s="68"/>
      <c r="CI43" s="68"/>
      <c r="CJ43" s="68"/>
      <c r="CK43" s="68"/>
      <c r="CL43" s="68"/>
      <c r="CM43" s="68"/>
      <c r="CN43" s="68"/>
      <c r="CO43" s="69">
        <f>BC43-BW43</f>
        <v>100</v>
      </c>
      <c r="CP43" s="69"/>
      <c r="CQ43" s="69"/>
      <c r="CR43" s="69"/>
      <c r="CS43" s="69"/>
      <c r="CT43" s="69"/>
      <c r="CU43" s="69"/>
      <c r="CV43" s="69"/>
      <c r="CW43" s="69"/>
      <c r="CX43" s="69"/>
      <c r="CY43" s="69"/>
      <c r="CZ43" s="69"/>
      <c r="DA43" s="69"/>
      <c r="DB43" s="69"/>
      <c r="DC43" s="69"/>
      <c r="DD43" s="69"/>
      <c r="DE43" s="69"/>
      <c r="DF43" s="69"/>
    </row>
    <row r="44" spans="1:110" ht="21.75" customHeight="1">
      <c r="A44" s="79" t="s">
        <v>106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267</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25600</v>
      </c>
      <c r="BX44" s="64"/>
      <c r="BY44" s="64"/>
      <c r="BZ44" s="64"/>
      <c r="CA44" s="64"/>
      <c r="CB44" s="64"/>
      <c r="CC44" s="64"/>
      <c r="CD44" s="64"/>
      <c r="CE44" s="64"/>
      <c r="CF44" s="64"/>
      <c r="CG44" s="64"/>
      <c r="CH44" s="64"/>
      <c r="CI44" s="64"/>
      <c r="CJ44" s="64"/>
      <c r="CK44" s="64"/>
      <c r="CL44" s="64"/>
      <c r="CM44" s="64"/>
      <c r="CN44" s="64"/>
      <c r="CO44" s="65">
        <f>CO46+CO47</f>
        <v>-25600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146</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107</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5600</v>
      </c>
      <c r="BX46" s="68"/>
      <c r="BY46" s="68"/>
      <c r="BZ46" s="68"/>
      <c r="CA46" s="68"/>
      <c r="CB46" s="68"/>
      <c r="CC46" s="68"/>
      <c r="CD46" s="68"/>
      <c r="CE46" s="68"/>
      <c r="CF46" s="68"/>
      <c r="CG46" s="68"/>
      <c r="CH46" s="68"/>
      <c r="CI46" s="68"/>
      <c r="CJ46" s="68"/>
      <c r="CK46" s="68"/>
      <c r="CL46" s="68"/>
      <c r="CM46" s="68"/>
      <c r="CN46" s="68"/>
      <c r="CO46" s="69">
        <f aca="true" t="shared" si="1" ref="CO46:CO51">BC46-BW46</f>
        <v>-5600</v>
      </c>
      <c r="CP46" s="69"/>
      <c r="CQ46" s="69"/>
      <c r="CR46" s="69"/>
      <c r="CS46" s="69"/>
      <c r="CT46" s="69"/>
      <c r="CU46" s="69"/>
      <c r="CV46" s="69"/>
      <c r="CW46" s="69"/>
      <c r="CX46" s="69"/>
      <c r="CY46" s="69"/>
      <c r="CZ46" s="69"/>
      <c r="DA46" s="69"/>
      <c r="DB46" s="69"/>
      <c r="DC46" s="69"/>
      <c r="DD46" s="69"/>
      <c r="DE46" s="69"/>
      <c r="DF46" s="69"/>
    </row>
    <row r="47" spans="1:110" ht="68.25" customHeight="1">
      <c r="A47" s="73" t="s">
        <v>146</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299</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20000</v>
      </c>
      <c r="BX47" s="68"/>
      <c r="BY47" s="68"/>
      <c r="BZ47" s="68"/>
      <c r="CA47" s="68"/>
      <c r="CB47" s="68"/>
      <c r="CC47" s="68"/>
      <c r="CD47" s="68"/>
      <c r="CE47" s="68"/>
      <c r="CF47" s="68"/>
      <c r="CG47" s="68"/>
      <c r="CH47" s="68"/>
      <c r="CI47" s="68"/>
      <c r="CJ47" s="68"/>
      <c r="CK47" s="68"/>
      <c r="CL47" s="68"/>
      <c r="CM47" s="68"/>
      <c r="CN47" s="68"/>
      <c r="CO47" s="69">
        <f t="shared" si="1"/>
        <v>-20000</v>
      </c>
      <c r="CP47" s="69"/>
      <c r="CQ47" s="69"/>
      <c r="CR47" s="69"/>
      <c r="CS47" s="69"/>
      <c r="CT47" s="69"/>
      <c r="CU47" s="69"/>
      <c r="CV47" s="69"/>
      <c r="CW47" s="69"/>
      <c r="CX47" s="69"/>
      <c r="CY47" s="69"/>
      <c r="CZ47" s="69"/>
      <c r="DA47" s="69"/>
      <c r="DB47" s="69"/>
      <c r="DC47" s="69"/>
      <c r="DD47" s="69"/>
      <c r="DE47" s="69"/>
      <c r="DF47" s="69"/>
    </row>
    <row r="48" spans="1:110" ht="16.5" customHeight="1">
      <c r="A48" s="74" t="s">
        <v>264</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268</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265</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270</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269</v>
      </c>
      <c r="AJ50" s="66"/>
      <c r="AK50" s="66"/>
      <c r="AL50" s="66"/>
      <c r="AM50" s="66"/>
      <c r="AN50" s="66"/>
      <c r="AO50" s="66"/>
      <c r="AP50" s="66"/>
      <c r="AQ50" s="66"/>
      <c r="AR50" s="66"/>
      <c r="AS50" s="66"/>
      <c r="AT50" s="66"/>
      <c r="AU50" s="66"/>
      <c r="AV50" s="66"/>
      <c r="AW50" s="66"/>
      <c r="AX50" s="66"/>
      <c r="AY50" s="66"/>
      <c r="AZ50" s="66"/>
      <c r="BA50" s="66"/>
      <c r="BB50" s="66"/>
      <c r="BC50" s="64">
        <f>BC51+BC52+BC55</f>
        <v>2531300</v>
      </c>
      <c r="BD50" s="64"/>
      <c r="BE50" s="64"/>
      <c r="BF50" s="64"/>
      <c r="BG50" s="64"/>
      <c r="BH50" s="64"/>
      <c r="BI50" s="64"/>
      <c r="BJ50" s="64"/>
      <c r="BK50" s="64"/>
      <c r="BL50" s="64"/>
      <c r="BM50" s="64"/>
      <c r="BN50" s="64"/>
      <c r="BO50" s="64"/>
      <c r="BP50" s="64"/>
      <c r="BQ50" s="64"/>
      <c r="BR50" s="64"/>
      <c r="BS50" s="64"/>
      <c r="BT50" s="64"/>
      <c r="BU50" s="64"/>
      <c r="BV50" s="64"/>
      <c r="BW50" s="64">
        <f>BW51+BW52+BW55</f>
        <v>2296500</v>
      </c>
      <c r="BX50" s="64"/>
      <c r="BY50" s="64"/>
      <c r="BZ50" s="64"/>
      <c r="CA50" s="64"/>
      <c r="CB50" s="64"/>
      <c r="CC50" s="64"/>
      <c r="CD50" s="64"/>
      <c r="CE50" s="64"/>
      <c r="CF50" s="64"/>
      <c r="CG50" s="64"/>
      <c r="CH50" s="64"/>
      <c r="CI50" s="64"/>
      <c r="CJ50" s="64"/>
      <c r="CK50" s="64"/>
      <c r="CL50" s="64"/>
      <c r="CM50" s="64"/>
      <c r="CN50" s="64"/>
      <c r="CO50" s="65">
        <f t="shared" si="1"/>
        <v>234800</v>
      </c>
      <c r="CP50" s="65"/>
      <c r="CQ50" s="65"/>
      <c r="CR50" s="65"/>
      <c r="CS50" s="65"/>
      <c r="CT50" s="65"/>
      <c r="CU50" s="65"/>
      <c r="CV50" s="65"/>
      <c r="CW50" s="65"/>
      <c r="CX50" s="65"/>
      <c r="CY50" s="65"/>
      <c r="CZ50" s="65"/>
      <c r="DA50" s="65"/>
      <c r="DB50" s="65"/>
      <c r="DC50" s="65"/>
      <c r="DD50" s="65"/>
      <c r="DE50" s="65"/>
      <c r="DF50" s="65"/>
    </row>
    <row r="51" spans="1:110" ht="34.5" customHeight="1">
      <c r="A51" s="73" t="s">
        <v>147</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2132600</v>
      </c>
      <c r="BD51" s="68"/>
      <c r="BE51" s="68"/>
      <c r="BF51" s="68"/>
      <c r="BG51" s="68"/>
      <c r="BH51" s="68"/>
      <c r="BI51" s="68"/>
      <c r="BJ51" s="68"/>
      <c r="BK51" s="68"/>
      <c r="BL51" s="68"/>
      <c r="BM51" s="68"/>
      <c r="BN51" s="68"/>
      <c r="BO51" s="68"/>
      <c r="BP51" s="68"/>
      <c r="BQ51" s="68"/>
      <c r="BR51" s="68"/>
      <c r="BS51" s="68"/>
      <c r="BT51" s="68"/>
      <c r="BU51" s="68"/>
      <c r="BV51" s="68"/>
      <c r="BW51" s="68">
        <v>2132600</v>
      </c>
      <c r="BX51" s="68"/>
      <c r="BY51" s="68"/>
      <c r="BZ51" s="68"/>
      <c r="CA51" s="68"/>
      <c r="CB51" s="68"/>
      <c r="CC51" s="68"/>
      <c r="CD51" s="68"/>
      <c r="CE51" s="68"/>
      <c r="CF51" s="68"/>
      <c r="CG51" s="68"/>
      <c r="CH51" s="68"/>
      <c r="CI51" s="68"/>
      <c r="CJ51" s="68"/>
      <c r="CK51" s="68"/>
      <c r="CL51" s="68"/>
      <c r="CM51" s="68"/>
      <c r="CN51" s="68"/>
      <c r="CO51" s="69">
        <f t="shared" si="1"/>
        <v>0</v>
      </c>
      <c r="CP51" s="69"/>
      <c r="CQ51" s="69"/>
      <c r="CR51" s="69"/>
      <c r="CS51" s="69"/>
      <c r="CT51" s="69"/>
      <c r="CU51" s="69"/>
      <c r="CV51" s="69"/>
      <c r="CW51" s="69"/>
      <c r="CX51" s="69"/>
      <c r="CY51" s="69"/>
      <c r="CZ51" s="69"/>
      <c r="DA51" s="69"/>
      <c r="DB51" s="69"/>
      <c r="DC51" s="69"/>
      <c r="DD51" s="69"/>
      <c r="DE51" s="69"/>
      <c r="DF51" s="69"/>
    </row>
    <row r="52" spans="1:110" ht="36.75" customHeight="1">
      <c r="A52" s="84" t="s">
        <v>108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109</v>
      </c>
      <c r="AJ52" s="82"/>
      <c r="AK52" s="82"/>
      <c r="AL52" s="82"/>
      <c r="AM52" s="82"/>
      <c r="AN52" s="82"/>
      <c r="AO52" s="82"/>
      <c r="AP52" s="82"/>
      <c r="AQ52" s="82"/>
      <c r="AR52" s="82"/>
      <c r="AS52" s="82"/>
      <c r="AT52" s="82"/>
      <c r="AU52" s="82"/>
      <c r="AV52" s="82"/>
      <c r="AW52" s="82"/>
      <c r="AX52" s="82"/>
      <c r="AY52" s="82"/>
      <c r="AZ52" s="82"/>
      <c r="BA52" s="82"/>
      <c r="BB52" s="83"/>
      <c r="BC52" s="91">
        <f>BC53+BC54</f>
        <v>70100</v>
      </c>
      <c r="BD52" s="92"/>
      <c r="BE52" s="92"/>
      <c r="BF52" s="92"/>
      <c r="BG52" s="92"/>
      <c r="BH52" s="92"/>
      <c r="BI52" s="92"/>
      <c r="BJ52" s="92"/>
      <c r="BK52" s="92"/>
      <c r="BL52" s="92"/>
      <c r="BM52" s="92"/>
      <c r="BN52" s="92"/>
      <c r="BO52" s="92"/>
      <c r="BP52" s="92"/>
      <c r="BQ52" s="92"/>
      <c r="BR52" s="92"/>
      <c r="BS52" s="92"/>
      <c r="BT52" s="92"/>
      <c r="BU52" s="92"/>
      <c r="BV52" s="63"/>
      <c r="BW52" s="91">
        <v>70100</v>
      </c>
      <c r="BX52" s="92"/>
      <c r="BY52" s="92"/>
      <c r="BZ52" s="92"/>
      <c r="CA52" s="92"/>
      <c r="CB52" s="92"/>
      <c r="CC52" s="92"/>
      <c r="CD52" s="92"/>
      <c r="CE52" s="92"/>
      <c r="CF52" s="92"/>
      <c r="CG52" s="92"/>
      <c r="CH52" s="92"/>
      <c r="CI52" s="92"/>
      <c r="CJ52" s="92"/>
      <c r="CK52" s="92"/>
      <c r="CL52" s="92"/>
      <c r="CM52" s="92"/>
      <c r="CN52" s="63"/>
      <c r="CO52" s="91">
        <v>0</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69900</v>
      </c>
      <c r="BD53" s="68"/>
      <c r="BE53" s="68"/>
      <c r="BF53" s="68"/>
      <c r="BG53" s="68"/>
      <c r="BH53" s="68"/>
      <c r="BI53" s="68"/>
      <c r="BJ53" s="68"/>
      <c r="BK53" s="68"/>
      <c r="BL53" s="68"/>
      <c r="BM53" s="68"/>
      <c r="BN53" s="68"/>
      <c r="BO53" s="68"/>
      <c r="BP53" s="68"/>
      <c r="BQ53" s="68"/>
      <c r="BR53" s="68"/>
      <c r="BS53" s="68"/>
      <c r="BT53" s="68"/>
      <c r="BU53" s="68"/>
      <c r="BV53" s="68"/>
      <c r="BW53" s="68">
        <v>69900</v>
      </c>
      <c r="BX53" s="68"/>
      <c r="BY53" s="68"/>
      <c r="BZ53" s="68"/>
      <c r="CA53" s="68"/>
      <c r="CB53" s="68"/>
      <c r="CC53" s="68"/>
      <c r="CD53" s="68"/>
      <c r="CE53" s="68"/>
      <c r="CF53" s="68"/>
      <c r="CG53" s="68"/>
      <c r="CH53" s="68"/>
      <c r="CI53" s="68"/>
      <c r="CJ53" s="68"/>
      <c r="CK53" s="68"/>
      <c r="CL53" s="68"/>
      <c r="CM53" s="68"/>
      <c r="CN53" s="68"/>
      <c r="CO53" s="69">
        <f>BC53-BW53</f>
        <v>0</v>
      </c>
      <c r="CP53" s="69"/>
      <c r="CQ53" s="69"/>
      <c r="CR53" s="69"/>
      <c r="CS53" s="69"/>
      <c r="CT53" s="69"/>
      <c r="CU53" s="69"/>
      <c r="CV53" s="69"/>
      <c r="CW53" s="69"/>
      <c r="CX53" s="69"/>
      <c r="CY53" s="69"/>
      <c r="CZ53" s="69"/>
      <c r="DA53" s="69"/>
      <c r="DB53" s="69"/>
      <c r="DC53" s="69"/>
      <c r="DD53" s="69"/>
      <c r="DE53" s="69"/>
      <c r="DF53" s="69"/>
    </row>
    <row r="54" spans="1:110" ht="35.25" customHeight="1">
      <c r="A54" s="89" t="s">
        <v>148</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BC54-BW54</f>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140</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141</v>
      </c>
      <c r="AJ55" s="72"/>
      <c r="AK55" s="72"/>
      <c r="AL55" s="72"/>
      <c r="AM55" s="72"/>
      <c r="AN55" s="72"/>
      <c r="AO55" s="72"/>
      <c r="AP55" s="72"/>
      <c r="AQ55" s="72"/>
      <c r="AR55" s="72"/>
      <c r="AS55" s="72"/>
      <c r="AT55" s="72"/>
      <c r="AU55" s="72"/>
      <c r="AV55" s="72"/>
      <c r="AW55" s="72"/>
      <c r="AX55" s="72"/>
      <c r="AY55" s="72"/>
      <c r="AZ55" s="72"/>
      <c r="BA55" s="72"/>
      <c r="BB55" s="72"/>
      <c r="BC55" s="87">
        <f>BC56</f>
        <v>328600</v>
      </c>
      <c r="BD55" s="87"/>
      <c r="BE55" s="87"/>
      <c r="BF55" s="87"/>
      <c r="BG55" s="87"/>
      <c r="BH55" s="87"/>
      <c r="BI55" s="87"/>
      <c r="BJ55" s="87"/>
      <c r="BK55" s="87"/>
      <c r="BL55" s="87"/>
      <c r="BM55" s="87"/>
      <c r="BN55" s="87"/>
      <c r="BO55" s="87"/>
      <c r="BP55" s="87"/>
      <c r="BQ55" s="87"/>
      <c r="BR55" s="87"/>
      <c r="BS55" s="87"/>
      <c r="BT55" s="87"/>
      <c r="BU55" s="87"/>
      <c r="BV55" s="87"/>
      <c r="BW55" s="87">
        <f>BW56</f>
        <v>93800</v>
      </c>
      <c r="BX55" s="87"/>
      <c r="BY55" s="87"/>
      <c r="BZ55" s="87"/>
      <c r="CA55" s="87"/>
      <c r="CB55" s="87"/>
      <c r="CC55" s="87"/>
      <c r="CD55" s="87"/>
      <c r="CE55" s="87"/>
      <c r="CF55" s="87"/>
      <c r="CG55" s="87"/>
      <c r="CH55" s="87"/>
      <c r="CI55" s="87"/>
      <c r="CJ55" s="87"/>
      <c r="CK55" s="87"/>
      <c r="CL55" s="87"/>
      <c r="CM55" s="87"/>
      <c r="CN55" s="87"/>
      <c r="CO55" s="88">
        <f>BC55-BW55</f>
        <v>234800</v>
      </c>
      <c r="CP55" s="88"/>
      <c r="CQ55" s="88"/>
      <c r="CR55" s="88"/>
      <c r="CS55" s="88"/>
      <c r="CT55" s="88"/>
      <c r="CU55" s="88"/>
      <c r="CV55" s="88"/>
      <c r="CW55" s="88"/>
      <c r="CX55" s="88"/>
      <c r="CY55" s="88"/>
      <c r="CZ55" s="88"/>
      <c r="DA55" s="88"/>
      <c r="DB55" s="88"/>
      <c r="DC55" s="88"/>
      <c r="DD55" s="88"/>
      <c r="DE55" s="88"/>
      <c r="DF55" s="88"/>
    </row>
    <row r="56" spans="1:110" ht="36.75" customHeight="1" thickBot="1">
      <c r="A56" s="73" t="s">
        <v>149</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142</v>
      </c>
      <c r="AJ56" s="72"/>
      <c r="AK56" s="72"/>
      <c r="AL56" s="72"/>
      <c r="AM56" s="72"/>
      <c r="AN56" s="72"/>
      <c r="AO56" s="72"/>
      <c r="AP56" s="72"/>
      <c r="AQ56" s="72"/>
      <c r="AR56" s="72"/>
      <c r="AS56" s="72"/>
      <c r="AT56" s="72"/>
      <c r="AU56" s="72"/>
      <c r="AV56" s="72"/>
      <c r="AW56" s="72"/>
      <c r="AX56" s="72"/>
      <c r="AY56" s="72"/>
      <c r="AZ56" s="72"/>
      <c r="BA56" s="72"/>
      <c r="BB56" s="72"/>
      <c r="BC56" s="87">
        <v>328600</v>
      </c>
      <c r="BD56" s="87"/>
      <c r="BE56" s="87"/>
      <c r="BF56" s="87"/>
      <c r="BG56" s="87"/>
      <c r="BH56" s="87"/>
      <c r="BI56" s="87"/>
      <c r="BJ56" s="87"/>
      <c r="BK56" s="87"/>
      <c r="BL56" s="87"/>
      <c r="BM56" s="87"/>
      <c r="BN56" s="87"/>
      <c r="BO56" s="87"/>
      <c r="BP56" s="87"/>
      <c r="BQ56" s="87"/>
      <c r="BR56" s="87"/>
      <c r="BS56" s="87"/>
      <c r="BT56" s="87"/>
      <c r="BU56" s="87"/>
      <c r="BV56" s="87"/>
      <c r="BW56" s="87">
        <v>93800</v>
      </c>
      <c r="BX56" s="87"/>
      <c r="BY56" s="87"/>
      <c r="BZ56" s="87"/>
      <c r="CA56" s="87"/>
      <c r="CB56" s="87"/>
      <c r="CC56" s="87"/>
      <c r="CD56" s="87"/>
      <c r="CE56" s="87"/>
      <c r="CF56" s="87"/>
      <c r="CG56" s="87"/>
      <c r="CH56" s="87"/>
      <c r="CI56" s="87"/>
      <c r="CJ56" s="87"/>
      <c r="CK56" s="87"/>
      <c r="CL56" s="87"/>
      <c r="CM56" s="87"/>
      <c r="CN56" s="87"/>
      <c r="CO56" s="88">
        <f>BC56-BW56</f>
        <v>234800</v>
      </c>
      <c r="CP56" s="88"/>
      <c r="CQ56" s="88"/>
      <c r="CR56" s="88"/>
      <c r="CS56" s="88"/>
      <c r="CT56" s="88"/>
      <c r="CU56" s="88"/>
      <c r="CV56" s="88"/>
      <c r="CW56" s="88"/>
      <c r="CX56" s="88"/>
      <c r="CY56" s="88"/>
      <c r="CZ56" s="88"/>
      <c r="DA56" s="88"/>
      <c r="DB56" s="88"/>
      <c r="DC56" s="88"/>
      <c r="DD56" s="88"/>
      <c r="DE56" s="88"/>
      <c r="DF56" s="88"/>
    </row>
    <row r="57" spans="1:110" ht="37.5" customHeight="1" thickBot="1">
      <c r="A57" s="73" t="s">
        <v>149</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80" t="s">
        <v>29</v>
      </c>
      <c r="AD57" s="80"/>
      <c r="AE57" s="80"/>
      <c r="AF57" s="80"/>
      <c r="AG57" s="80"/>
      <c r="AH57" s="80"/>
      <c r="AI57" s="72" t="s">
        <v>59</v>
      </c>
      <c r="AJ57" s="72"/>
      <c r="AK57" s="72"/>
      <c r="AL57" s="72"/>
      <c r="AM57" s="72"/>
      <c r="AN57" s="72"/>
      <c r="AO57" s="72"/>
      <c r="AP57" s="72"/>
      <c r="AQ57" s="72"/>
      <c r="AR57" s="72"/>
      <c r="AS57" s="72"/>
      <c r="AT57" s="72"/>
      <c r="AU57" s="72"/>
      <c r="AV57" s="72"/>
      <c r="AW57" s="72"/>
      <c r="AX57" s="72"/>
      <c r="AY57" s="72"/>
      <c r="AZ57" s="72"/>
      <c r="BA57" s="72"/>
      <c r="BB57" s="72"/>
      <c r="BC57" s="87">
        <v>328600</v>
      </c>
      <c r="BD57" s="87"/>
      <c r="BE57" s="87"/>
      <c r="BF57" s="87"/>
      <c r="BG57" s="87"/>
      <c r="BH57" s="87"/>
      <c r="BI57" s="87"/>
      <c r="BJ57" s="87"/>
      <c r="BK57" s="87"/>
      <c r="BL57" s="87"/>
      <c r="BM57" s="87"/>
      <c r="BN57" s="87"/>
      <c r="BO57" s="87"/>
      <c r="BP57" s="87"/>
      <c r="BQ57" s="87"/>
      <c r="BR57" s="87"/>
      <c r="BS57" s="87"/>
      <c r="BT57" s="87"/>
      <c r="BU57" s="87"/>
      <c r="BV57" s="87"/>
      <c r="BW57" s="87">
        <v>93800</v>
      </c>
      <c r="BX57" s="87"/>
      <c r="BY57" s="87"/>
      <c r="BZ57" s="87"/>
      <c r="CA57" s="87"/>
      <c r="CB57" s="87"/>
      <c r="CC57" s="87"/>
      <c r="CD57" s="87"/>
      <c r="CE57" s="87"/>
      <c r="CF57" s="87"/>
      <c r="CG57" s="87"/>
      <c r="CH57" s="87"/>
      <c r="CI57" s="87"/>
      <c r="CJ57" s="87"/>
      <c r="CK57" s="87"/>
      <c r="CL57" s="87"/>
      <c r="CM57" s="87"/>
      <c r="CN57" s="87"/>
      <c r="CO57" s="88">
        <f>BC57-BW57</f>
        <v>234800</v>
      </c>
      <c r="CP57" s="88"/>
      <c r="CQ57" s="88"/>
      <c r="CR57" s="88"/>
      <c r="CS57" s="88"/>
      <c r="CT57" s="88"/>
      <c r="CU57" s="88"/>
      <c r="CV57" s="88"/>
      <c r="CW57" s="88"/>
      <c r="CX57" s="88"/>
      <c r="CY57" s="88"/>
      <c r="CZ57" s="88"/>
      <c r="DA57" s="88"/>
      <c r="DB57" s="88"/>
      <c r="DC57" s="88"/>
      <c r="DD57" s="88"/>
      <c r="DE57" s="88"/>
      <c r="DF57" s="88"/>
    </row>
  </sheetData>
  <sheetProtection selectLockedCells="1" selectUnlockedCells="1"/>
  <mergeCells count="291">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7:AB57"/>
    <mergeCell ref="AC57:AH57"/>
    <mergeCell ref="AI57:BB57"/>
    <mergeCell ref="BC57:BV57"/>
    <mergeCell ref="AI55:BB55"/>
    <mergeCell ref="BC55:BV55"/>
    <mergeCell ref="BW57:CN57"/>
    <mergeCell ref="CO57:DF57"/>
    <mergeCell ref="BW55:CN55"/>
    <mergeCell ref="CO55:DF55"/>
    <mergeCell ref="BW56:CN56"/>
    <mergeCell ref="CO56:DF56"/>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82">
      <selection activeCell="BW94" sqref="BW94"/>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33" t="s">
        <v>61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62</v>
      </c>
      <c r="AJ3" s="235"/>
      <c r="AK3" s="235"/>
      <c r="AL3" s="235"/>
      <c r="AM3" s="235"/>
      <c r="AN3" s="235"/>
      <c r="AO3" s="235"/>
      <c r="AP3" s="235"/>
      <c r="AQ3" s="235"/>
      <c r="AR3" s="235"/>
      <c r="AS3" s="235"/>
      <c r="AT3" s="235"/>
      <c r="AU3" s="235"/>
      <c r="AV3" s="235"/>
      <c r="AW3" s="235"/>
      <c r="AX3" s="235"/>
      <c r="AY3" s="236"/>
      <c r="AZ3" s="235" t="s">
        <v>63</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65</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AZ6+AZ49+AZ57+AZ60+AZ64+AZ82+AZ88+AZ79</f>
        <v>6828400</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BW6+BW29+BW49+BW57+BW60+BW64+BW82+BW88+BW79</f>
        <v>5385535.680000001</v>
      </c>
      <c r="BX5" s="151"/>
      <c r="BY5" s="151"/>
      <c r="BZ5" s="151"/>
      <c r="CA5" s="151"/>
      <c r="CB5" s="151"/>
      <c r="CC5" s="151"/>
      <c r="CD5" s="151"/>
      <c r="CE5" s="151"/>
      <c r="CF5" s="151"/>
      <c r="CG5" s="151"/>
      <c r="CH5" s="151"/>
      <c r="CI5" s="151"/>
      <c r="CJ5" s="151"/>
      <c r="CK5" s="151"/>
      <c r="CL5" s="151"/>
      <c r="CM5" s="151"/>
      <c r="CN5" s="151"/>
      <c r="CO5" s="215">
        <f>AZ5-BW5</f>
        <v>1442864.3199999994</v>
      </c>
      <c r="CP5" s="216"/>
      <c r="CQ5" s="216"/>
      <c r="CR5" s="216"/>
      <c r="CS5" s="216"/>
      <c r="CT5" s="216"/>
      <c r="CU5" s="216"/>
      <c r="CV5" s="216"/>
      <c r="CW5" s="216"/>
      <c r="CX5" s="216"/>
      <c r="CY5" s="216"/>
      <c r="CZ5" s="216"/>
      <c r="DA5" s="216"/>
      <c r="DB5" s="216"/>
      <c r="DC5" s="216"/>
      <c r="DD5" s="216"/>
      <c r="DE5" s="216"/>
      <c r="DF5" s="216"/>
    </row>
    <row r="6" spans="1:110" ht="15" customHeight="1">
      <c r="A6" s="222" t="s">
        <v>151</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152</v>
      </c>
      <c r="AJ6" s="225"/>
      <c r="AK6" s="225"/>
      <c r="AL6" s="225"/>
      <c r="AM6" s="225"/>
      <c r="AN6" s="225"/>
      <c r="AO6" s="225"/>
      <c r="AP6" s="225"/>
      <c r="AQ6" s="225"/>
      <c r="AR6" s="225"/>
      <c r="AS6" s="225"/>
      <c r="AT6" s="225"/>
      <c r="AU6" s="225"/>
      <c r="AV6" s="225"/>
      <c r="AW6" s="225"/>
      <c r="AX6" s="225"/>
      <c r="AY6" s="226"/>
      <c r="AZ6" s="144">
        <f>AZ7+AZ12+AZ27+AZ29+AZ32</f>
        <v>3811700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f>
        <v>3032496.4800000004</v>
      </c>
      <c r="BX6" s="144"/>
      <c r="BY6" s="144"/>
      <c r="BZ6" s="144"/>
      <c r="CA6" s="144"/>
      <c r="CB6" s="144"/>
      <c r="CC6" s="144"/>
      <c r="CD6" s="144"/>
      <c r="CE6" s="144"/>
      <c r="CF6" s="144"/>
      <c r="CG6" s="144"/>
      <c r="CH6" s="144"/>
      <c r="CI6" s="144"/>
      <c r="CJ6" s="144"/>
      <c r="CK6" s="144"/>
      <c r="CL6" s="144"/>
      <c r="CM6" s="144"/>
      <c r="CN6" s="144"/>
      <c r="CO6" s="219">
        <f>AZ6-BW6</f>
        <v>779203.5199999996</v>
      </c>
      <c r="CP6" s="220"/>
      <c r="CQ6" s="220"/>
      <c r="CR6" s="220"/>
      <c r="CS6" s="220"/>
      <c r="CT6" s="220"/>
      <c r="CU6" s="220"/>
      <c r="CV6" s="220"/>
      <c r="CW6" s="220"/>
      <c r="CX6" s="220"/>
      <c r="CY6" s="220"/>
      <c r="CZ6" s="220"/>
      <c r="DA6" s="220"/>
      <c r="DB6" s="220"/>
      <c r="DC6" s="220"/>
      <c r="DD6" s="220"/>
      <c r="DE6" s="220"/>
      <c r="DF6" s="220"/>
    </row>
    <row r="7" spans="1:110" ht="16.5" customHeight="1">
      <c r="A7" s="209" t="s">
        <v>66</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157</v>
      </c>
      <c r="AJ7" s="211"/>
      <c r="AK7" s="211"/>
      <c r="AL7" s="211"/>
      <c r="AM7" s="211"/>
      <c r="AN7" s="211"/>
      <c r="AO7" s="211"/>
      <c r="AP7" s="211"/>
      <c r="AQ7" s="211"/>
      <c r="AR7" s="211"/>
      <c r="AS7" s="211"/>
      <c r="AT7" s="211"/>
      <c r="AU7" s="211"/>
      <c r="AV7" s="211"/>
      <c r="AW7" s="211"/>
      <c r="AX7" s="211"/>
      <c r="AY7" s="212"/>
      <c r="AZ7" s="192">
        <f>AZ8+AZ11</f>
        <v>661224.41</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661224.41</v>
      </c>
      <c r="BX7" s="192"/>
      <c r="BY7" s="192"/>
      <c r="BZ7" s="192"/>
      <c r="CA7" s="192"/>
      <c r="CB7" s="192"/>
      <c r="CC7" s="192"/>
      <c r="CD7" s="192"/>
      <c r="CE7" s="192"/>
      <c r="CF7" s="192"/>
      <c r="CG7" s="192"/>
      <c r="CH7" s="192"/>
      <c r="CI7" s="192"/>
      <c r="CJ7" s="192"/>
      <c r="CK7" s="192"/>
      <c r="CL7" s="192"/>
      <c r="CM7" s="192"/>
      <c r="CN7" s="192"/>
      <c r="CO7" s="217">
        <f aca="true" t="shared" si="0" ref="CO7:CO56">AZ7-BW7</f>
        <v>0</v>
      </c>
      <c r="CP7" s="218"/>
      <c r="CQ7" s="218"/>
      <c r="CR7" s="218"/>
      <c r="CS7" s="218"/>
      <c r="CT7" s="218"/>
      <c r="CU7" s="218"/>
      <c r="CV7" s="218"/>
      <c r="CW7" s="218"/>
      <c r="CX7" s="218"/>
      <c r="CY7" s="218"/>
      <c r="CZ7" s="218"/>
      <c r="DA7" s="218"/>
      <c r="DB7" s="218"/>
      <c r="DC7" s="218"/>
      <c r="DD7" s="218"/>
      <c r="DE7" s="218"/>
      <c r="DF7" s="218"/>
    </row>
    <row r="8" spans="1:110" ht="27" customHeight="1">
      <c r="A8" s="166" t="s">
        <v>153</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156</v>
      </c>
      <c r="AJ8" s="158"/>
      <c r="AK8" s="158"/>
      <c r="AL8" s="158"/>
      <c r="AM8" s="158"/>
      <c r="AN8" s="158"/>
      <c r="AO8" s="158"/>
      <c r="AP8" s="158"/>
      <c r="AQ8" s="158"/>
      <c r="AR8" s="158"/>
      <c r="AS8" s="158"/>
      <c r="AT8" s="158"/>
      <c r="AU8" s="158"/>
      <c r="AV8" s="158"/>
      <c r="AW8" s="158"/>
      <c r="AX8" s="158"/>
      <c r="AY8" s="159"/>
      <c r="AZ8" s="144">
        <v>624382.01</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624382.01</v>
      </c>
      <c r="BX8" s="144"/>
      <c r="BY8" s="144"/>
      <c r="BZ8" s="144"/>
      <c r="CA8" s="144"/>
      <c r="CB8" s="144"/>
      <c r="CC8" s="144"/>
      <c r="CD8" s="144"/>
      <c r="CE8" s="144"/>
      <c r="CF8" s="144"/>
      <c r="CG8" s="144"/>
      <c r="CH8" s="144"/>
      <c r="CI8" s="144"/>
      <c r="CJ8" s="144"/>
      <c r="CK8" s="144"/>
      <c r="CL8" s="144"/>
      <c r="CM8" s="144"/>
      <c r="CN8" s="144"/>
      <c r="CO8" s="145">
        <f t="shared" si="0"/>
        <v>0</v>
      </c>
      <c r="CP8" s="146"/>
      <c r="CQ8" s="146"/>
      <c r="CR8" s="146"/>
      <c r="CS8" s="146"/>
      <c r="CT8" s="146"/>
      <c r="CU8" s="146"/>
      <c r="CV8" s="146"/>
      <c r="CW8" s="146"/>
      <c r="CX8" s="146"/>
      <c r="CY8" s="146"/>
      <c r="CZ8" s="146"/>
      <c r="DA8" s="146"/>
      <c r="DB8" s="146"/>
      <c r="DC8" s="146"/>
      <c r="DD8" s="146"/>
      <c r="DE8" s="146"/>
      <c r="DF8" s="146"/>
    </row>
    <row r="9" spans="1:110" ht="25.5" customHeight="1">
      <c r="A9" s="166" t="s">
        <v>154</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155</v>
      </c>
      <c r="AJ9" s="158"/>
      <c r="AK9" s="158"/>
      <c r="AL9" s="158"/>
      <c r="AM9" s="158"/>
      <c r="AN9" s="158"/>
      <c r="AO9" s="158"/>
      <c r="AP9" s="158"/>
      <c r="AQ9" s="158"/>
      <c r="AR9" s="158"/>
      <c r="AS9" s="158"/>
      <c r="AT9" s="158"/>
      <c r="AU9" s="158"/>
      <c r="AV9" s="158"/>
      <c r="AW9" s="158"/>
      <c r="AX9" s="158"/>
      <c r="AY9" s="159"/>
      <c r="AZ9" s="144">
        <v>480478.01</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480478.01</v>
      </c>
      <c r="BX9" s="144"/>
      <c r="BY9" s="144"/>
      <c r="BZ9" s="144"/>
      <c r="CA9" s="144"/>
      <c r="CB9" s="144"/>
      <c r="CC9" s="144"/>
      <c r="CD9" s="144"/>
      <c r="CE9" s="144"/>
      <c r="CF9" s="144"/>
      <c r="CG9" s="144"/>
      <c r="CH9" s="144"/>
      <c r="CI9" s="144"/>
      <c r="CJ9" s="144"/>
      <c r="CK9" s="144"/>
      <c r="CL9" s="144"/>
      <c r="CM9" s="144"/>
      <c r="CN9" s="144"/>
      <c r="CO9" s="145">
        <f t="shared" si="0"/>
        <v>0</v>
      </c>
      <c r="CP9" s="146"/>
      <c r="CQ9" s="146"/>
      <c r="CR9" s="146"/>
      <c r="CS9" s="146"/>
      <c r="CT9" s="146"/>
      <c r="CU9" s="146"/>
      <c r="CV9" s="146"/>
      <c r="CW9" s="146"/>
      <c r="CX9" s="146"/>
      <c r="CY9" s="146"/>
      <c r="CZ9" s="146"/>
      <c r="DA9" s="146"/>
      <c r="DB9" s="146"/>
      <c r="DC9" s="146"/>
      <c r="DD9" s="146"/>
      <c r="DE9" s="146"/>
      <c r="DF9" s="146"/>
    </row>
    <row r="10" spans="1:110" ht="52.5" customHeight="1">
      <c r="A10" s="166" t="s">
        <v>158</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159</v>
      </c>
      <c r="AJ10" s="158"/>
      <c r="AK10" s="158"/>
      <c r="AL10" s="158"/>
      <c r="AM10" s="158"/>
      <c r="AN10" s="158"/>
      <c r="AO10" s="158"/>
      <c r="AP10" s="158"/>
      <c r="AQ10" s="158"/>
      <c r="AR10" s="158"/>
      <c r="AS10" s="158"/>
      <c r="AT10" s="158"/>
      <c r="AU10" s="158"/>
      <c r="AV10" s="158"/>
      <c r="AW10" s="158"/>
      <c r="AX10" s="158"/>
      <c r="AY10" s="159"/>
      <c r="AZ10" s="144">
        <v>143904</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143904</v>
      </c>
      <c r="BX10" s="144"/>
      <c r="BY10" s="144"/>
      <c r="BZ10" s="144"/>
      <c r="CA10" s="144"/>
      <c r="CB10" s="144"/>
      <c r="CC10" s="144"/>
      <c r="CD10" s="144"/>
      <c r="CE10" s="144"/>
      <c r="CF10" s="144"/>
      <c r="CG10" s="144"/>
      <c r="CH10" s="144"/>
      <c r="CI10" s="144"/>
      <c r="CJ10" s="144"/>
      <c r="CK10" s="144"/>
      <c r="CL10" s="144"/>
      <c r="CM10" s="144"/>
      <c r="CN10" s="144"/>
      <c r="CO10" s="145">
        <f t="shared" si="0"/>
        <v>0</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160</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280</v>
      </c>
      <c r="AJ11" s="158"/>
      <c r="AK11" s="158"/>
      <c r="AL11" s="158"/>
      <c r="AM11" s="158"/>
      <c r="AN11" s="158"/>
      <c r="AO11" s="158"/>
      <c r="AP11" s="158"/>
      <c r="AQ11" s="158"/>
      <c r="AR11" s="158"/>
      <c r="AS11" s="158"/>
      <c r="AT11" s="158"/>
      <c r="AU11" s="158"/>
      <c r="AV11" s="158"/>
      <c r="AW11" s="158"/>
      <c r="AX11" s="158"/>
      <c r="AY11" s="159"/>
      <c r="AZ11" s="144">
        <v>36842.4</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36842.4</v>
      </c>
      <c r="BX11" s="144"/>
      <c r="BY11" s="144"/>
      <c r="BZ11" s="144"/>
      <c r="CA11" s="144"/>
      <c r="CB11" s="144"/>
      <c r="CC11" s="144"/>
      <c r="CD11" s="144"/>
      <c r="CE11" s="144"/>
      <c r="CF11" s="144"/>
      <c r="CG11" s="144"/>
      <c r="CH11" s="144"/>
      <c r="CI11" s="144"/>
      <c r="CJ11" s="144"/>
      <c r="CK11" s="144"/>
      <c r="CL11" s="144"/>
      <c r="CM11" s="144"/>
      <c r="CN11" s="144"/>
      <c r="CO11" s="145">
        <f>AZ11-BW11</f>
        <v>0</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110</v>
      </c>
      <c r="AJ12" s="191"/>
      <c r="AK12" s="191"/>
      <c r="AL12" s="191"/>
      <c r="AM12" s="191"/>
      <c r="AN12" s="191"/>
      <c r="AO12" s="191"/>
      <c r="AP12" s="191"/>
      <c r="AQ12" s="191"/>
      <c r="AR12" s="191"/>
      <c r="AS12" s="191"/>
      <c r="AT12" s="191"/>
      <c r="AU12" s="191"/>
      <c r="AV12" s="191"/>
      <c r="AW12" s="191"/>
      <c r="AX12" s="191"/>
      <c r="AY12" s="172"/>
      <c r="AZ12" s="192">
        <f>AZ13+AZ23+AZ25</f>
        <v>2678675.59</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BW13+BW23+BW25</f>
        <v>2065522.02</v>
      </c>
      <c r="BX12" s="192"/>
      <c r="BY12" s="192"/>
      <c r="BZ12" s="192"/>
      <c r="CA12" s="192"/>
      <c r="CB12" s="192"/>
      <c r="CC12" s="192"/>
      <c r="CD12" s="192"/>
      <c r="CE12" s="192"/>
      <c r="CF12" s="192"/>
      <c r="CG12" s="192"/>
      <c r="CH12" s="192"/>
      <c r="CI12" s="192"/>
      <c r="CJ12" s="192"/>
      <c r="CK12" s="192"/>
      <c r="CL12" s="192"/>
      <c r="CM12" s="192"/>
      <c r="CN12" s="192"/>
      <c r="CO12" s="184">
        <f t="shared" si="0"/>
        <v>613153.5699999998</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161</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162</v>
      </c>
      <c r="AJ13" s="191"/>
      <c r="AK13" s="191"/>
      <c r="AL13" s="191"/>
      <c r="AM13" s="191"/>
      <c r="AN13" s="191"/>
      <c r="AO13" s="191"/>
      <c r="AP13" s="191"/>
      <c r="AQ13" s="191"/>
      <c r="AR13" s="191"/>
      <c r="AS13" s="191"/>
      <c r="AT13" s="191"/>
      <c r="AU13" s="191"/>
      <c r="AV13" s="191"/>
      <c r="AW13" s="191"/>
      <c r="AX13" s="191"/>
      <c r="AY13" s="172"/>
      <c r="AZ13" s="151">
        <f>AZ14+AZ17+AZ18+AZ20</f>
        <v>2678475.59</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f>
        <v>2065322.02</v>
      </c>
      <c r="BX13" s="151"/>
      <c r="BY13" s="151"/>
      <c r="BZ13" s="151"/>
      <c r="CA13" s="151"/>
      <c r="CB13" s="151"/>
      <c r="CC13" s="151"/>
      <c r="CD13" s="151"/>
      <c r="CE13" s="151"/>
      <c r="CF13" s="151"/>
      <c r="CG13" s="151"/>
      <c r="CH13" s="151"/>
      <c r="CI13" s="151"/>
      <c r="CJ13" s="151"/>
      <c r="CK13" s="151"/>
      <c r="CL13" s="151"/>
      <c r="CM13" s="151"/>
      <c r="CN13" s="151"/>
      <c r="CO13" s="152">
        <f t="shared" si="0"/>
        <v>613153.5699999998</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111</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163</v>
      </c>
      <c r="AJ14" s="191"/>
      <c r="AK14" s="191"/>
      <c r="AL14" s="191"/>
      <c r="AM14" s="191"/>
      <c r="AN14" s="191"/>
      <c r="AO14" s="191"/>
      <c r="AP14" s="191"/>
      <c r="AQ14" s="191"/>
      <c r="AR14" s="191"/>
      <c r="AS14" s="191"/>
      <c r="AT14" s="191"/>
      <c r="AU14" s="191"/>
      <c r="AV14" s="191"/>
      <c r="AW14" s="191"/>
      <c r="AX14" s="191"/>
      <c r="AY14" s="172"/>
      <c r="AZ14" s="151">
        <f>AZ15+AZ16</f>
        <v>2062017.99</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1676728.34</v>
      </c>
      <c r="BX14" s="151"/>
      <c r="BY14" s="151"/>
      <c r="BZ14" s="151"/>
      <c r="CA14" s="151"/>
      <c r="CB14" s="151"/>
      <c r="CC14" s="151"/>
      <c r="CD14" s="151"/>
      <c r="CE14" s="151"/>
      <c r="CF14" s="151"/>
      <c r="CG14" s="151"/>
      <c r="CH14" s="151"/>
      <c r="CI14" s="151"/>
      <c r="CJ14" s="151"/>
      <c r="CK14" s="151"/>
      <c r="CL14" s="151"/>
      <c r="CM14" s="151"/>
      <c r="CN14" s="151"/>
      <c r="CO14" s="152">
        <f t="shared" si="0"/>
        <v>385289.6499999999</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154</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164</v>
      </c>
      <c r="AJ15" s="158"/>
      <c r="AK15" s="158"/>
      <c r="AL15" s="158"/>
      <c r="AM15" s="158"/>
      <c r="AN15" s="158"/>
      <c r="AO15" s="158"/>
      <c r="AP15" s="158"/>
      <c r="AQ15" s="158"/>
      <c r="AR15" s="158"/>
      <c r="AS15" s="158"/>
      <c r="AT15" s="158"/>
      <c r="AU15" s="158"/>
      <c r="AV15" s="158"/>
      <c r="AW15" s="158"/>
      <c r="AX15" s="158"/>
      <c r="AY15" s="159"/>
      <c r="AZ15" s="144">
        <v>1559721.99</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1282698.52</v>
      </c>
      <c r="BX15" s="144"/>
      <c r="BY15" s="144"/>
      <c r="BZ15" s="144"/>
      <c r="CA15" s="144"/>
      <c r="CB15" s="144"/>
      <c r="CC15" s="144"/>
      <c r="CD15" s="144"/>
      <c r="CE15" s="144"/>
      <c r="CF15" s="144"/>
      <c r="CG15" s="144"/>
      <c r="CH15" s="144"/>
      <c r="CI15" s="144"/>
      <c r="CJ15" s="144"/>
      <c r="CK15" s="144"/>
      <c r="CL15" s="144"/>
      <c r="CM15" s="144"/>
      <c r="CN15" s="144"/>
      <c r="CO15" s="145">
        <f t="shared" si="0"/>
        <v>277023.47</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158</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165</v>
      </c>
      <c r="AJ16" s="158"/>
      <c r="AK16" s="158"/>
      <c r="AL16" s="158"/>
      <c r="AM16" s="158"/>
      <c r="AN16" s="158"/>
      <c r="AO16" s="158"/>
      <c r="AP16" s="158"/>
      <c r="AQ16" s="158"/>
      <c r="AR16" s="158"/>
      <c r="AS16" s="158"/>
      <c r="AT16" s="158"/>
      <c r="AU16" s="158"/>
      <c r="AV16" s="158"/>
      <c r="AW16" s="158"/>
      <c r="AX16" s="158"/>
      <c r="AY16" s="159"/>
      <c r="AZ16" s="144">
        <v>502296</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394029.82</v>
      </c>
      <c r="BX16" s="144"/>
      <c r="BY16" s="144"/>
      <c r="BZ16" s="144"/>
      <c r="CA16" s="144"/>
      <c r="CB16" s="144"/>
      <c r="CC16" s="144"/>
      <c r="CD16" s="144"/>
      <c r="CE16" s="144"/>
      <c r="CF16" s="144"/>
      <c r="CG16" s="144"/>
      <c r="CH16" s="144"/>
      <c r="CI16" s="144"/>
      <c r="CJ16" s="144"/>
      <c r="CK16" s="144"/>
      <c r="CL16" s="144"/>
      <c r="CM16" s="144"/>
      <c r="CN16" s="144"/>
      <c r="CO16" s="145">
        <f>AZ16-BW16</f>
        <v>108266.18</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160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281</v>
      </c>
      <c r="AJ17" s="158"/>
      <c r="AK17" s="158"/>
      <c r="AL17" s="158"/>
      <c r="AM17" s="158"/>
      <c r="AN17" s="158"/>
      <c r="AO17" s="158"/>
      <c r="AP17" s="158"/>
      <c r="AQ17" s="158"/>
      <c r="AR17" s="158"/>
      <c r="AS17" s="158"/>
      <c r="AT17" s="158"/>
      <c r="AU17" s="158"/>
      <c r="AV17" s="158"/>
      <c r="AW17" s="158"/>
      <c r="AX17" s="158"/>
      <c r="AY17" s="159"/>
      <c r="AZ17" s="144">
        <v>175257.6</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121786.4</v>
      </c>
      <c r="BX17" s="144"/>
      <c r="BY17" s="144"/>
      <c r="BZ17" s="144"/>
      <c r="CA17" s="144"/>
      <c r="CB17" s="144"/>
      <c r="CC17" s="144"/>
      <c r="CD17" s="144"/>
      <c r="CE17" s="144"/>
      <c r="CF17" s="144"/>
      <c r="CG17" s="144"/>
      <c r="CH17" s="144"/>
      <c r="CI17" s="144"/>
      <c r="CJ17" s="144"/>
      <c r="CK17" s="144"/>
      <c r="CL17" s="144"/>
      <c r="CM17" s="144"/>
      <c r="CN17" s="144"/>
      <c r="CO17" s="145">
        <f t="shared" si="0"/>
        <v>53471.20000000001</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166</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167</v>
      </c>
      <c r="AJ18" s="191"/>
      <c r="AK18" s="191"/>
      <c r="AL18" s="191"/>
      <c r="AM18" s="191"/>
      <c r="AN18" s="191"/>
      <c r="AO18" s="191"/>
      <c r="AP18" s="191"/>
      <c r="AQ18" s="191"/>
      <c r="AR18" s="191"/>
      <c r="AS18" s="191"/>
      <c r="AT18" s="191"/>
      <c r="AU18" s="191"/>
      <c r="AV18" s="191"/>
      <c r="AW18" s="191"/>
      <c r="AX18" s="191"/>
      <c r="AY18" s="172"/>
      <c r="AZ18" s="151">
        <f>AZ19</f>
        <v>334200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189734.63</v>
      </c>
      <c r="BX18" s="151"/>
      <c r="BY18" s="151"/>
      <c r="BZ18" s="151"/>
      <c r="CA18" s="151"/>
      <c r="CB18" s="151"/>
      <c r="CC18" s="151"/>
      <c r="CD18" s="151"/>
      <c r="CE18" s="151"/>
      <c r="CF18" s="151"/>
      <c r="CG18" s="151"/>
      <c r="CH18" s="151"/>
      <c r="CI18" s="151"/>
      <c r="CJ18" s="151"/>
      <c r="CK18" s="151"/>
      <c r="CL18" s="151"/>
      <c r="CM18" s="151"/>
      <c r="CN18" s="151"/>
      <c r="CO18" s="152">
        <f t="shared" si="0"/>
        <v>144465.37</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168</v>
      </c>
      <c r="AJ19" s="158"/>
      <c r="AK19" s="158"/>
      <c r="AL19" s="158"/>
      <c r="AM19" s="158"/>
      <c r="AN19" s="158"/>
      <c r="AO19" s="158"/>
      <c r="AP19" s="158"/>
      <c r="AQ19" s="158"/>
      <c r="AR19" s="158"/>
      <c r="AS19" s="158"/>
      <c r="AT19" s="158"/>
      <c r="AU19" s="158"/>
      <c r="AV19" s="158"/>
      <c r="AW19" s="158"/>
      <c r="AX19" s="158"/>
      <c r="AY19" s="159"/>
      <c r="AZ19" s="144">
        <v>334200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189734.63</v>
      </c>
      <c r="BX19" s="144"/>
      <c r="BY19" s="144"/>
      <c r="BZ19" s="144"/>
      <c r="CA19" s="144"/>
      <c r="CB19" s="144"/>
      <c r="CC19" s="144"/>
      <c r="CD19" s="144"/>
      <c r="CE19" s="144"/>
      <c r="CF19" s="144"/>
      <c r="CG19" s="144"/>
      <c r="CH19" s="144"/>
      <c r="CI19" s="144"/>
      <c r="CJ19" s="144"/>
      <c r="CK19" s="144"/>
      <c r="CL19" s="144"/>
      <c r="CM19" s="144"/>
      <c r="CN19" s="144"/>
      <c r="CO19" s="145">
        <f>AZ19-BW19</f>
        <v>144465.37</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169</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170</v>
      </c>
      <c r="AJ20" s="191"/>
      <c r="AK20" s="191"/>
      <c r="AL20" s="191"/>
      <c r="AM20" s="191"/>
      <c r="AN20" s="191"/>
      <c r="AO20" s="191"/>
      <c r="AP20" s="191"/>
      <c r="AQ20" s="191"/>
      <c r="AR20" s="191"/>
      <c r="AS20" s="191"/>
      <c r="AT20" s="191"/>
      <c r="AU20" s="191"/>
      <c r="AV20" s="191"/>
      <c r="AW20" s="191"/>
      <c r="AX20" s="191"/>
      <c r="AY20" s="172"/>
      <c r="AZ20" s="151">
        <f>AZ21+AZ22</f>
        <v>107000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77072.65</v>
      </c>
      <c r="BX20" s="151"/>
      <c r="BY20" s="151"/>
      <c r="BZ20" s="151"/>
      <c r="CA20" s="151"/>
      <c r="CB20" s="151"/>
      <c r="CC20" s="151"/>
      <c r="CD20" s="151"/>
      <c r="CE20" s="151"/>
      <c r="CF20" s="151"/>
      <c r="CG20" s="151"/>
      <c r="CH20" s="151"/>
      <c r="CI20" s="151"/>
      <c r="CJ20" s="151"/>
      <c r="CK20" s="151"/>
      <c r="CL20" s="151"/>
      <c r="CM20" s="151"/>
      <c r="CN20" s="151"/>
      <c r="CO20" s="152">
        <f t="shared" si="0"/>
        <v>29927.350000000006</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171</v>
      </c>
      <c r="AJ21" s="158"/>
      <c r="AK21" s="158"/>
      <c r="AL21" s="158"/>
      <c r="AM21" s="158"/>
      <c r="AN21" s="158"/>
      <c r="AO21" s="158"/>
      <c r="AP21" s="158"/>
      <c r="AQ21" s="158"/>
      <c r="AR21" s="158"/>
      <c r="AS21" s="158"/>
      <c r="AT21" s="158"/>
      <c r="AU21" s="158"/>
      <c r="AV21" s="158"/>
      <c r="AW21" s="158"/>
      <c r="AX21" s="158"/>
      <c r="AY21" s="159"/>
      <c r="AZ21" s="144">
        <v>100000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73321</v>
      </c>
      <c r="BX21" s="144"/>
      <c r="BY21" s="144"/>
      <c r="BZ21" s="144"/>
      <c r="CA21" s="144"/>
      <c r="CB21" s="144"/>
      <c r="CC21" s="144"/>
      <c r="CD21" s="144"/>
      <c r="CE21" s="144"/>
      <c r="CF21" s="144"/>
      <c r="CG21" s="144"/>
      <c r="CH21" s="144"/>
      <c r="CI21" s="144"/>
      <c r="CJ21" s="144"/>
      <c r="CK21" s="144"/>
      <c r="CL21" s="144"/>
      <c r="CM21" s="144"/>
      <c r="CN21" s="144"/>
      <c r="CO21" s="145">
        <f t="shared" si="0"/>
        <v>26679</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172</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173</v>
      </c>
      <c r="AJ22" s="158"/>
      <c r="AK22" s="158"/>
      <c r="AL22" s="158"/>
      <c r="AM22" s="158"/>
      <c r="AN22" s="158"/>
      <c r="AO22" s="158"/>
      <c r="AP22" s="158"/>
      <c r="AQ22" s="158"/>
      <c r="AR22" s="158"/>
      <c r="AS22" s="158"/>
      <c r="AT22" s="158"/>
      <c r="AU22" s="158"/>
      <c r="AV22" s="158"/>
      <c r="AW22" s="158"/>
      <c r="AX22" s="158"/>
      <c r="AY22" s="159"/>
      <c r="AZ22" s="144">
        <v>7000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3751.65</v>
      </c>
      <c r="BX22" s="144"/>
      <c r="BY22" s="144"/>
      <c r="BZ22" s="144"/>
      <c r="CA22" s="144"/>
      <c r="CB22" s="144"/>
      <c r="CC22" s="144"/>
      <c r="CD22" s="144"/>
      <c r="CE22" s="144"/>
      <c r="CF22" s="144"/>
      <c r="CG22" s="144"/>
      <c r="CH22" s="144"/>
      <c r="CI22" s="144"/>
      <c r="CJ22" s="144"/>
      <c r="CK22" s="144"/>
      <c r="CL22" s="144"/>
      <c r="CM22" s="144"/>
      <c r="CN22" s="144"/>
      <c r="CO22" s="145">
        <f t="shared" si="0"/>
        <v>3248.35</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174</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175</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112</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176</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177</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178</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112</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179</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180</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181</v>
      </c>
      <c r="AJ27" s="191"/>
      <c r="AK27" s="191"/>
      <c r="AL27" s="191"/>
      <c r="AM27" s="191"/>
      <c r="AN27" s="191"/>
      <c r="AO27" s="191"/>
      <c r="AP27" s="191"/>
      <c r="AQ27" s="191"/>
      <c r="AR27" s="191"/>
      <c r="AS27" s="191"/>
      <c r="AT27" s="191"/>
      <c r="AU27" s="191"/>
      <c r="AV27" s="191"/>
      <c r="AW27" s="191"/>
      <c r="AX27" s="191"/>
      <c r="AY27" s="172"/>
      <c r="AZ27" s="192">
        <f>AZ28</f>
        <v>209200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154897.39</v>
      </c>
      <c r="BX27" s="192"/>
      <c r="BY27" s="192"/>
      <c r="BZ27" s="192"/>
      <c r="CA27" s="192"/>
      <c r="CB27" s="192"/>
      <c r="CC27" s="192"/>
      <c r="CD27" s="192"/>
      <c r="CE27" s="192"/>
      <c r="CF27" s="192"/>
      <c r="CG27" s="192"/>
      <c r="CH27" s="192"/>
      <c r="CI27" s="192"/>
      <c r="CJ27" s="192"/>
      <c r="CK27" s="192"/>
      <c r="CL27" s="192"/>
      <c r="CM27" s="192"/>
      <c r="CN27" s="192"/>
      <c r="CO27" s="184">
        <f t="shared" si="0"/>
        <v>54302.609999999986</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182</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183</v>
      </c>
      <c r="AJ28" s="158"/>
      <c r="AK28" s="158"/>
      <c r="AL28" s="158"/>
      <c r="AM28" s="158"/>
      <c r="AN28" s="158"/>
      <c r="AO28" s="158"/>
      <c r="AP28" s="158"/>
      <c r="AQ28" s="158"/>
      <c r="AR28" s="158"/>
      <c r="AS28" s="158"/>
      <c r="AT28" s="158"/>
      <c r="AU28" s="158"/>
      <c r="AV28" s="158"/>
      <c r="AW28" s="158"/>
      <c r="AX28" s="158"/>
      <c r="AY28" s="159"/>
      <c r="AZ28" s="144">
        <v>209200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154897.39</v>
      </c>
      <c r="BX28" s="144"/>
      <c r="BY28" s="144"/>
      <c r="BZ28" s="144"/>
      <c r="CA28" s="144"/>
      <c r="CB28" s="144"/>
      <c r="CC28" s="144"/>
      <c r="CD28" s="144"/>
      <c r="CE28" s="144"/>
      <c r="CF28" s="144"/>
      <c r="CG28" s="144"/>
      <c r="CH28" s="144"/>
      <c r="CI28" s="144"/>
      <c r="CJ28" s="144"/>
      <c r="CK28" s="144"/>
      <c r="CL28" s="144"/>
      <c r="CM28" s="144"/>
      <c r="CN28" s="144"/>
      <c r="CO28" s="145">
        <f t="shared" si="0"/>
        <v>54302.609999999986</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115</v>
      </c>
      <c r="AJ29" s="191"/>
      <c r="AK29" s="191"/>
      <c r="AL29" s="191"/>
      <c r="AM29" s="191"/>
      <c r="AN29" s="191"/>
      <c r="AO29" s="191"/>
      <c r="AP29" s="191"/>
      <c r="AQ29" s="191"/>
      <c r="AR29" s="191"/>
      <c r="AS29" s="191"/>
      <c r="AT29" s="191"/>
      <c r="AU29" s="191"/>
      <c r="AV29" s="191"/>
      <c r="AW29" s="191"/>
      <c r="AX29" s="191"/>
      <c r="AY29" s="172"/>
      <c r="AZ29" s="192">
        <f>AZ30</f>
        <v>5000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5000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184</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185</v>
      </c>
      <c r="AJ30" s="158"/>
      <c r="AK30" s="158"/>
      <c r="AL30" s="158"/>
      <c r="AM30" s="158"/>
      <c r="AN30" s="158"/>
      <c r="AO30" s="158"/>
      <c r="AP30" s="158"/>
      <c r="AQ30" s="158"/>
      <c r="AR30" s="158"/>
      <c r="AS30" s="158"/>
      <c r="AT30" s="158"/>
      <c r="AU30" s="158"/>
      <c r="AV30" s="158"/>
      <c r="AW30" s="158"/>
      <c r="AX30" s="158"/>
      <c r="AY30" s="159"/>
      <c r="AZ30" s="144">
        <f>AZ31</f>
        <v>5000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5000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186</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187</v>
      </c>
      <c r="AJ31" s="158"/>
      <c r="AK31" s="158"/>
      <c r="AL31" s="158"/>
      <c r="AM31" s="158"/>
      <c r="AN31" s="158"/>
      <c r="AO31" s="158"/>
      <c r="AP31" s="158"/>
      <c r="AQ31" s="158"/>
      <c r="AR31" s="158"/>
      <c r="AS31" s="158"/>
      <c r="AT31" s="158"/>
      <c r="AU31" s="158"/>
      <c r="AV31" s="158"/>
      <c r="AW31" s="158"/>
      <c r="AX31" s="158"/>
      <c r="AY31" s="159"/>
      <c r="AZ31" s="144">
        <v>5000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5000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188</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116</v>
      </c>
      <c r="AJ32" s="191"/>
      <c r="AK32" s="191"/>
      <c r="AL32" s="191"/>
      <c r="AM32" s="191"/>
      <c r="AN32" s="191"/>
      <c r="AO32" s="191"/>
      <c r="AP32" s="191"/>
      <c r="AQ32" s="191"/>
      <c r="AR32" s="191"/>
      <c r="AS32" s="191"/>
      <c r="AT32" s="191"/>
      <c r="AU32" s="191"/>
      <c r="AV32" s="191"/>
      <c r="AW32" s="191"/>
      <c r="AX32" s="191"/>
      <c r="AY32" s="172"/>
      <c r="AZ32" s="192">
        <f>AZ33+AZ40+AZ43+AZ45+AZ47</f>
        <v>257600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150852.66</v>
      </c>
      <c r="BX32" s="192"/>
      <c r="BY32" s="192"/>
      <c r="BZ32" s="192"/>
      <c r="CA32" s="192"/>
      <c r="CB32" s="192"/>
      <c r="CC32" s="192"/>
      <c r="CD32" s="192"/>
      <c r="CE32" s="192"/>
      <c r="CF32" s="192"/>
      <c r="CG32" s="192"/>
      <c r="CH32" s="192"/>
      <c r="CI32" s="192"/>
      <c r="CJ32" s="192"/>
      <c r="CK32" s="192"/>
      <c r="CL32" s="192"/>
      <c r="CM32" s="192"/>
      <c r="CN32" s="192"/>
      <c r="CO32" s="184">
        <f t="shared" si="0"/>
        <v>106747.34</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189</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190</v>
      </c>
      <c r="AJ33" s="191"/>
      <c r="AK33" s="191"/>
      <c r="AL33" s="191"/>
      <c r="AM33" s="191"/>
      <c r="AN33" s="191"/>
      <c r="AO33" s="191"/>
      <c r="AP33" s="191"/>
      <c r="AQ33" s="191"/>
      <c r="AR33" s="191"/>
      <c r="AS33" s="191"/>
      <c r="AT33" s="191"/>
      <c r="AU33" s="191"/>
      <c r="AV33" s="191"/>
      <c r="AW33" s="191"/>
      <c r="AX33" s="191"/>
      <c r="AY33" s="172"/>
      <c r="AZ33" s="151">
        <f>AZ34+AZ36+AZ38</f>
        <v>131000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97801.7</v>
      </c>
      <c r="BX33" s="151"/>
      <c r="BY33" s="151"/>
      <c r="BZ33" s="151"/>
      <c r="CA33" s="151"/>
      <c r="CB33" s="151"/>
      <c r="CC33" s="151"/>
      <c r="CD33" s="151"/>
      <c r="CE33" s="151"/>
      <c r="CF33" s="151"/>
      <c r="CG33" s="151"/>
      <c r="CH33" s="151"/>
      <c r="CI33" s="151"/>
      <c r="CJ33" s="151"/>
      <c r="CK33" s="151"/>
      <c r="CL33" s="151"/>
      <c r="CM33" s="151"/>
      <c r="CN33" s="151"/>
      <c r="CO33" s="152">
        <f t="shared" si="0"/>
        <v>33198.3</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191</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192</v>
      </c>
      <c r="AJ34" s="191"/>
      <c r="AK34" s="191"/>
      <c r="AL34" s="191"/>
      <c r="AM34" s="191"/>
      <c r="AN34" s="191"/>
      <c r="AO34" s="191"/>
      <c r="AP34" s="191"/>
      <c r="AQ34" s="191"/>
      <c r="AR34" s="191"/>
      <c r="AS34" s="191"/>
      <c r="AT34" s="191"/>
      <c r="AU34" s="191"/>
      <c r="AV34" s="191"/>
      <c r="AW34" s="191"/>
      <c r="AX34" s="191"/>
      <c r="AY34" s="172"/>
      <c r="AZ34" s="151">
        <v>63000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48837.2</v>
      </c>
      <c r="BX34" s="151"/>
      <c r="BY34" s="151"/>
      <c r="BZ34" s="151"/>
      <c r="CA34" s="151"/>
      <c r="CB34" s="151"/>
      <c r="CC34" s="151"/>
      <c r="CD34" s="151"/>
      <c r="CE34" s="151"/>
      <c r="CF34" s="151"/>
      <c r="CG34" s="151"/>
      <c r="CH34" s="151"/>
      <c r="CI34" s="151"/>
      <c r="CJ34" s="151"/>
      <c r="CK34" s="151"/>
      <c r="CL34" s="151"/>
      <c r="CM34" s="151"/>
      <c r="CN34" s="151"/>
      <c r="CO34" s="152">
        <f t="shared" si="0"/>
        <v>14162.800000000003</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193</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194</v>
      </c>
      <c r="AJ35" s="158"/>
      <c r="AK35" s="158"/>
      <c r="AL35" s="158"/>
      <c r="AM35" s="158"/>
      <c r="AN35" s="158"/>
      <c r="AO35" s="158"/>
      <c r="AP35" s="158"/>
      <c r="AQ35" s="158"/>
      <c r="AR35" s="158"/>
      <c r="AS35" s="158"/>
      <c r="AT35" s="158"/>
      <c r="AU35" s="158"/>
      <c r="AV35" s="158"/>
      <c r="AW35" s="158"/>
      <c r="AX35" s="158"/>
      <c r="AY35" s="159"/>
      <c r="AZ35" s="144">
        <v>63000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48837.2</v>
      </c>
      <c r="BX35" s="144"/>
      <c r="BY35" s="144"/>
      <c r="BZ35" s="144"/>
      <c r="CA35" s="144"/>
      <c r="CB35" s="144"/>
      <c r="CC35" s="144"/>
      <c r="CD35" s="144"/>
      <c r="CE35" s="144"/>
      <c r="CF35" s="144"/>
      <c r="CG35" s="144"/>
      <c r="CH35" s="144"/>
      <c r="CI35" s="144"/>
      <c r="CJ35" s="144"/>
      <c r="CK35" s="144"/>
      <c r="CL35" s="144"/>
      <c r="CM35" s="144"/>
      <c r="CN35" s="144"/>
      <c r="CO35" s="145">
        <f t="shared" si="0"/>
        <v>14162.800000000003</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195</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196</v>
      </c>
      <c r="AJ36" s="191"/>
      <c r="AK36" s="191"/>
      <c r="AL36" s="191"/>
      <c r="AM36" s="191"/>
      <c r="AN36" s="191"/>
      <c r="AO36" s="191"/>
      <c r="AP36" s="191"/>
      <c r="AQ36" s="191"/>
      <c r="AR36" s="191"/>
      <c r="AS36" s="191"/>
      <c r="AT36" s="191"/>
      <c r="AU36" s="191"/>
      <c r="AV36" s="191"/>
      <c r="AW36" s="191"/>
      <c r="AX36" s="191"/>
      <c r="AY36" s="172"/>
      <c r="AZ36" s="192">
        <f>AZ37</f>
        <v>6000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6000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112</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197</v>
      </c>
      <c r="AJ37" s="158"/>
      <c r="AK37" s="158"/>
      <c r="AL37" s="158"/>
      <c r="AM37" s="158"/>
      <c r="AN37" s="158"/>
      <c r="AO37" s="158"/>
      <c r="AP37" s="158"/>
      <c r="AQ37" s="158"/>
      <c r="AR37" s="158"/>
      <c r="AS37" s="158"/>
      <c r="AT37" s="158"/>
      <c r="AU37" s="158"/>
      <c r="AV37" s="158"/>
      <c r="AW37" s="158"/>
      <c r="AX37" s="158"/>
      <c r="AY37" s="159"/>
      <c r="AZ37" s="206">
        <v>6000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6000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198</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199</v>
      </c>
      <c r="AJ38" s="191"/>
      <c r="AK38" s="191"/>
      <c r="AL38" s="191"/>
      <c r="AM38" s="191"/>
      <c r="AN38" s="191"/>
      <c r="AO38" s="191"/>
      <c r="AP38" s="191"/>
      <c r="AQ38" s="191"/>
      <c r="AR38" s="191"/>
      <c r="AS38" s="191"/>
      <c r="AT38" s="191"/>
      <c r="AU38" s="191"/>
      <c r="AV38" s="191"/>
      <c r="AW38" s="191"/>
      <c r="AX38" s="191"/>
      <c r="AY38" s="172"/>
      <c r="AZ38" s="151">
        <f>AZ39</f>
        <v>62000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42964.5</v>
      </c>
      <c r="BX38" s="151"/>
      <c r="BY38" s="151"/>
      <c r="BZ38" s="151"/>
      <c r="CA38" s="151"/>
      <c r="CB38" s="151"/>
      <c r="CC38" s="151"/>
      <c r="CD38" s="151"/>
      <c r="CE38" s="151"/>
      <c r="CF38" s="151"/>
      <c r="CG38" s="151"/>
      <c r="CH38" s="151"/>
      <c r="CI38" s="151"/>
      <c r="CJ38" s="151"/>
      <c r="CK38" s="151"/>
      <c r="CL38" s="151"/>
      <c r="CM38" s="151"/>
      <c r="CN38" s="151"/>
      <c r="CO38" s="152">
        <f t="shared" si="0"/>
        <v>19035.5</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112</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200</v>
      </c>
      <c r="AJ39" s="158"/>
      <c r="AK39" s="158"/>
      <c r="AL39" s="158"/>
      <c r="AM39" s="158"/>
      <c r="AN39" s="158"/>
      <c r="AO39" s="158"/>
      <c r="AP39" s="158"/>
      <c r="AQ39" s="158"/>
      <c r="AR39" s="158"/>
      <c r="AS39" s="158"/>
      <c r="AT39" s="158"/>
      <c r="AU39" s="158"/>
      <c r="AV39" s="158"/>
      <c r="AW39" s="158"/>
      <c r="AX39" s="158"/>
      <c r="AY39" s="159"/>
      <c r="AZ39" s="144">
        <v>62000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42964.5</v>
      </c>
      <c r="BX39" s="144"/>
      <c r="BY39" s="144"/>
      <c r="BZ39" s="144"/>
      <c r="CA39" s="144"/>
      <c r="CB39" s="144"/>
      <c r="CC39" s="144"/>
      <c r="CD39" s="144"/>
      <c r="CE39" s="144"/>
      <c r="CF39" s="144"/>
      <c r="CG39" s="144"/>
      <c r="CH39" s="144"/>
      <c r="CI39" s="144"/>
      <c r="CJ39" s="144"/>
      <c r="CK39" s="144"/>
      <c r="CL39" s="144"/>
      <c r="CM39" s="144"/>
      <c r="CN39" s="144"/>
      <c r="CO39" s="145">
        <f t="shared" si="0"/>
        <v>19035.5</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271</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272</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273</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274</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275</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276</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201</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202</v>
      </c>
      <c r="AJ43" s="173"/>
      <c r="AK43" s="173"/>
      <c r="AL43" s="173"/>
      <c r="AM43" s="173"/>
      <c r="AN43" s="173"/>
      <c r="AO43" s="173"/>
      <c r="AP43" s="173"/>
      <c r="AQ43" s="173"/>
      <c r="AR43" s="173"/>
      <c r="AS43" s="173"/>
      <c r="AT43" s="173"/>
      <c r="AU43" s="173"/>
      <c r="AV43" s="173"/>
      <c r="AW43" s="173"/>
      <c r="AX43" s="173"/>
      <c r="AY43" s="174"/>
      <c r="AZ43" s="181">
        <f>AZ44</f>
        <v>68600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53050.96</v>
      </c>
      <c r="BX43" s="182"/>
      <c r="BY43" s="182"/>
      <c r="BZ43" s="182"/>
      <c r="CA43" s="182"/>
      <c r="CB43" s="182"/>
      <c r="CC43" s="182"/>
      <c r="CD43" s="182"/>
      <c r="CE43" s="182"/>
      <c r="CF43" s="182"/>
      <c r="CG43" s="182"/>
      <c r="CH43" s="182"/>
      <c r="CI43" s="182"/>
      <c r="CJ43" s="182"/>
      <c r="CK43" s="182"/>
      <c r="CL43" s="182"/>
      <c r="CM43" s="182"/>
      <c r="CN43" s="183"/>
      <c r="CO43" s="181">
        <f t="shared" si="0"/>
        <v>15549.04</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203</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204</v>
      </c>
      <c r="AJ44" s="170"/>
      <c r="AK44" s="170"/>
      <c r="AL44" s="170"/>
      <c r="AM44" s="170"/>
      <c r="AN44" s="170"/>
      <c r="AO44" s="170"/>
      <c r="AP44" s="170"/>
      <c r="AQ44" s="170"/>
      <c r="AR44" s="170"/>
      <c r="AS44" s="170"/>
      <c r="AT44" s="170"/>
      <c r="AU44" s="170"/>
      <c r="AV44" s="170"/>
      <c r="AW44" s="170"/>
      <c r="AX44" s="170"/>
      <c r="AY44" s="171"/>
      <c r="AZ44" s="177">
        <v>68600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53050.96</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15549.04</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205</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202</v>
      </c>
      <c r="AJ45" s="173"/>
      <c r="AK45" s="173"/>
      <c r="AL45" s="173"/>
      <c r="AM45" s="173"/>
      <c r="AN45" s="173"/>
      <c r="AO45" s="173"/>
      <c r="AP45" s="173"/>
      <c r="AQ45" s="173"/>
      <c r="AR45" s="173"/>
      <c r="AS45" s="173"/>
      <c r="AT45" s="173"/>
      <c r="AU45" s="173"/>
      <c r="AV45" s="173"/>
      <c r="AW45" s="173"/>
      <c r="AX45" s="173"/>
      <c r="AY45" s="174"/>
      <c r="AZ45" s="160">
        <f>AZ46</f>
        <v>33000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0</v>
      </c>
      <c r="BX45" s="175"/>
      <c r="BY45" s="175"/>
      <c r="BZ45" s="175"/>
      <c r="CA45" s="175"/>
      <c r="CB45" s="175"/>
      <c r="CC45" s="175"/>
      <c r="CD45" s="175"/>
      <c r="CE45" s="175"/>
      <c r="CF45" s="175"/>
      <c r="CG45" s="175"/>
      <c r="CH45" s="175"/>
      <c r="CI45" s="175"/>
      <c r="CJ45" s="175"/>
      <c r="CK45" s="175"/>
      <c r="CL45" s="175"/>
      <c r="CM45" s="175"/>
      <c r="CN45" s="176"/>
      <c r="CO45" s="160">
        <f t="shared" si="1"/>
        <v>33000</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112</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206</v>
      </c>
      <c r="AJ46" s="170"/>
      <c r="AK46" s="170"/>
      <c r="AL46" s="170"/>
      <c r="AM46" s="170"/>
      <c r="AN46" s="170"/>
      <c r="AO46" s="170"/>
      <c r="AP46" s="170"/>
      <c r="AQ46" s="170"/>
      <c r="AR46" s="170"/>
      <c r="AS46" s="170"/>
      <c r="AT46" s="170"/>
      <c r="AU46" s="170"/>
      <c r="AV46" s="170"/>
      <c r="AW46" s="170"/>
      <c r="AX46" s="170"/>
      <c r="AY46" s="171"/>
      <c r="AZ46" s="177">
        <v>33000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0</v>
      </c>
      <c r="BX46" s="178"/>
      <c r="BY46" s="178"/>
      <c r="BZ46" s="178"/>
      <c r="CA46" s="178"/>
      <c r="CB46" s="178"/>
      <c r="CC46" s="178"/>
      <c r="CD46" s="178"/>
      <c r="CE46" s="178"/>
      <c r="CF46" s="178"/>
      <c r="CG46" s="178"/>
      <c r="CH46" s="178"/>
      <c r="CI46" s="178"/>
      <c r="CJ46" s="178"/>
      <c r="CK46" s="178"/>
      <c r="CL46" s="178"/>
      <c r="CM46" s="178"/>
      <c r="CN46" s="179"/>
      <c r="CO46" s="177">
        <f t="shared" si="1"/>
        <v>33000</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277</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278</v>
      </c>
      <c r="AJ47" s="173"/>
      <c r="AK47" s="173"/>
      <c r="AL47" s="173"/>
      <c r="AM47" s="173"/>
      <c r="AN47" s="173"/>
      <c r="AO47" s="173"/>
      <c r="AP47" s="173"/>
      <c r="AQ47" s="173"/>
      <c r="AR47" s="173"/>
      <c r="AS47" s="173"/>
      <c r="AT47" s="173"/>
      <c r="AU47" s="173"/>
      <c r="AV47" s="173"/>
      <c r="AW47" s="173"/>
      <c r="AX47" s="173"/>
      <c r="AY47" s="174"/>
      <c r="AZ47" s="181">
        <f>AZ48</f>
        <v>25000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25000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112</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279</v>
      </c>
      <c r="AJ48" s="170"/>
      <c r="AK48" s="170"/>
      <c r="AL48" s="170"/>
      <c r="AM48" s="170"/>
      <c r="AN48" s="170"/>
      <c r="AO48" s="170"/>
      <c r="AP48" s="170"/>
      <c r="AQ48" s="170"/>
      <c r="AR48" s="170"/>
      <c r="AS48" s="170"/>
      <c r="AT48" s="170"/>
      <c r="AU48" s="170"/>
      <c r="AV48" s="170"/>
      <c r="AW48" s="170"/>
      <c r="AX48" s="170"/>
      <c r="AY48" s="171"/>
      <c r="AZ48" s="177">
        <v>25000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25000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208</v>
      </c>
      <c r="AJ49" s="173"/>
      <c r="AK49" s="173"/>
      <c r="AL49" s="173"/>
      <c r="AM49" s="173"/>
      <c r="AN49" s="173"/>
      <c r="AO49" s="173"/>
      <c r="AP49" s="173"/>
      <c r="AQ49" s="173"/>
      <c r="AR49" s="173"/>
      <c r="AS49" s="173"/>
      <c r="AT49" s="173"/>
      <c r="AU49" s="173"/>
      <c r="AV49" s="173"/>
      <c r="AW49" s="173"/>
      <c r="AX49" s="173"/>
      <c r="AY49" s="174"/>
      <c r="AZ49" s="181">
        <f>AZ50</f>
        <v>69900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45810.95</v>
      </c>
      <c r="BX49" s="182"/>
      <c r="BY49" s="182"/>
      <c r="BZ49" s="182"/>
      <c r="CA49" s="182"/>
      <c r="CB49" s="182"/>
      <c r="CC49" s="182"/>
      <c r="CD49" s="182"/>
      <c r="CE49" s="182"/>
      <c r="CF49" s="182"/>
      <c r="CG49" s="182"/>
      <c r="CH49" s="182"/>
      <c r="CI49" s="182"/>
      <c r="CJ49" s="182"/>
      <c r="CK49" s="182"/>
      <c r="CL49" s="182"/>
      <c r="CM49" s="182"/>
      <c r="CN49" s="183"/>
      <c r="CO49" s="181">
        <f t="shared" si="1"/>
        <v>24089.050000000003</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209</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150</v>
      </c>
      <c r="AJ50" s="173"/>
      <c r="AK50" s="173"/>
      <c r="AL50" s="173"/>
      <c r="AM50" s="173"/>
      <c r="AN50" s="173"/>
      <c r="AO50" s="173"/>
      <c r="AP50" s="173"/>
      <c r="AQ50" s="173"/>
      <c r="AR50" s="173"/>
      <c r="AS50" s="173"/>
      <c r="AT50" s="173"/>
      <c r="AU50" s="173"/>
      <c r="AV50" s="173"/>
      <c r="AW50" s="173"/>
      <c r="AX50" s="173"/>
      <c r="AY50" s="174"/>
      <c r="AZ50" s="160">
        <f>AZ51</f>
        <v>69900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45810.95</v>
      </c>
      <c r="BX50" s="175"/>
      <c r="BY50" s="175"/>
      <c r="BZ50" s="175"/>
      <c r="CA50" s="175"/>
      <c r="CB50" s="175"/>
      <c r="CC50" s="175"/>
      <c r="CD50" s="175"/>
      <c r="CE50" s="175"/>
      <c r="CF50" s="175"/>
      <c r="CG50" s="175"/>
      <c r="CH50" s="175"/>
      <c r="CI50" s="175"/>
      <c r="CJ50" s="175"/>
      <c r="CK50" s="175"/>
      <c r="CL50" s="175"/>
      <c r="CM50" s="175"/>
      <c r="CN50" s="176"/>
      <c r="CO50" s="160">
        <f t="shared" si="1"/>
        <v>24089.050000000003</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117</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210</v>
      </c>
      <c r="AJ51" s="170"/>
      <c r="AK51" s="170"/>
      <c r="AL51" s="170"/>
      <c r="AM51" s="170"/>
      <c r="AN51" s="170"/>
      <c r="AO51" s="170"/>
      <c r="AP51" s="170"/>
      <c r="AQ51" s="170"/>
      <c r="AR51" s="170"/>
      <c r="AS51" s="170"/>
      <c r="AT51" s="170"/>
      <c r="AU51" s="170"/>
      <c r="AV51" s="170"/>
      <c r="AW51" s="170"/>
      <c r="AX51" s="170"/>
      <c r="AY51" s="171"/>
      <c r="AZ51" s="162">
        <f>AZ52+AZ55</f>
        <v>69900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45810.95</v>
      </c>
      <c r="BX51" s="163"/>
      <c r="BY51" s="163"/>
      <c r="BZ51" s="163"/>
      <c r="CA51" s="163"/>
      <c r="CB51" s="163"/>
      <c r="CC51" s="163"/>
      <c r="CD51" s="163"/>
      <c r="CE51" s="163"/>
      <c r="CF51" s="163"/>
      <c r="CG51" s="163"/>
      <c r="CH51" s="163"/>
      <c r="CI51" s="163"/>
      <c r="CJ51" s="163"/>
      <c r="CK51" s="163"/>
      <c r="CL51" s="163"/>
      <c r="CM51" s="163"/>
      <c r="CN51" s="164"/>
      <c r="CO51" s="162">
        <f t="shared" si="1"/>
        <v>24089.050000000003</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118</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211</v>
      </c>
      <c r="AJ52" s="173"/>
      <c r="AK52" s="173"/>
      <c r="AL52" s="173"/>
      <c r="AM52" s="173"/>
      <c r="AN52" s="173"/>
      <c r="AO52" s="173"/>
      <c r="AP52" s="173"/>
      <c r="AQ52" s="173"/>
      <c r="AR52" s="173"/>
      <c r="AS52" s="173"/>
      <c r="AT52" s="173"/>
      <c r="AU52" s="173"/>
      <c r="AV52" s="173"/>
      <c r="AW52" s="173"/>
      <c r="AX52" s="173"/>
      <c r="AY52" s="174"/>
      <c r="AZ52" s="160">
        <f>AZ53+AZ54</f>
        <v>64900</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45810.95</v>
      </c>
      <c r="BX52" s="175"/>
      <c r="BY52" s="175"/>
      <c r="BZ52" s="175"/>
      <c r="CA52" s="175"/>
      <c r="CB52" s="175"/>
      <c r="CC52" s="175"/>
      <c r="CD52" s="175"/>
      <c r="CE52" s="175"/>
      <c r="CF52" s="175"/>
      <c r="CG52" s="175"/>
      <c r="CH52" s="175"/>
      <c r="CI52" s="175"/>
      <c r="CJ52" s="175"/>
      <c r="CK52" s="175"/>
      <c r="CL52" s="175"/>
      <c r="CM52" s="175"/>
      <c r="CN52" s="176"/>
      <c r="CO52" s="160">
        <f t="shared" si="0"/>
        <v>19089.050000000003</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154</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212</v>
      </c>
      <c r="AJ53" s="170"/>
      <c r="AK53" s="170"/>
      <c r="AL53" s="170"/>
      <c r="AM53" s="170"/>
      <c r="AN53" s="170"/>
      <c r="AO53" s="170"/>
      <c r="AP53" s="170"/>
      <c r="AQ53" s="170"/>
      <c r="AR53" s="170"/>
      <c r="AS53" s="170"/>
      <c r="AT53" s="170"/>
      <c r="AU53" s="170"/>
      <c r="AV53" s="170"/>
      <c r="AW53" s="170"/>
      <c r="AX53" s="170"/>
      <c r="AY53" s="171"/>
      <c r="AZ53" s="162">
        <v>49800</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35525.95</v>
      </c>
      <c r="BX53" s="163"/>
      <c r="BY53" s="163"/>
      <c r="BZ53" s="163"/>
      <c r="CA53" s="163"/>
      <c r="CB53" s="163"/>
      <c r="CC53" s="163"/>
      <c r="CD53" s="163"/>
      <c r="CE53" s="163"/>
      <c r="CF53" s="163"/>
      <c r="CG53" s="163"/>
      <c r="CH53" s="163"/>
      <c r="CI53" s="163"/>
      <c r="CJ53" s="163"/>
      <c r="CK53" s="163"/>
      <c r="CL53" s="163"/>
      <c r="CM53" s="163"/>
      <c r="CN53" s="164"/>
      <c r="CO53" s="162">
        <f>AZ53-BW53</f>
        <v>14274.050000000003</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158</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213</v>
      </c>
      <c r="AJ54" s="170"/>
      <c r="AK54" s="170"/>
      <c r="AL54" s="170"/>
      <c r="AM54" s="170"/>
      <c r="AN54" s="170"/>
      <c r="AO54" s="170"/>
      <c r="AP54" s="170"/>
      <c r="AQ54" s="170"/>
      <c r="AR54" s="170"/>
      <c r="AS54" s="170"/>
      <c r="AT54" s="170"/>
      <c r="AU54" s="170"/>
      <c r="AV54" s="170"/>
      <c r="AW54" s="170"/>
      <c r="AX54" s="170"/>
      <c r="AY54" s="171"/>
      <c r="AZ54" s="162">
        <v>15100</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10285</v>
      </c>
      <c r="BX54" s="163"/>
      <c r="BY54" s="163"/>
      <c r="BZ54" s="163"/>
      <c r="CA54" s="163"/>
      <c r="CB54" s="163"/>
      <c r="CC54" s="163"/>
      <c r="CD54" s="163"/>
      <c r="CE54" s="163"/>
      <c r="CF54" s="163"/>
      <c r="CG54" s="163"/>
      <c r="CH54" s="163"/>
      <c r="CI54" s="163"/>
      <c r="CJ54" s="163"/>
      <c r="CK54" s="163"/>
      <c r="CL54" s="163"/>
      <c r="CM54" s="163"/>
      <c r="CN54" s="164"/>
      <c r="CO54" s="162">
        <f>AZ54-BW54</f>
        <v>4815</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214</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215</v>
      </c>
      <c r="AJ55" s="191"/>
      <c r="AK55" s="191"/>
      <c r="AL55" s="191"/>
      <c r="AM55" s="191"/>
      <c r="AN55" s="191"/>
      <c r="AO55" s="191"/>
      <c r="AP55" s="191"/>
      <c r="AQ55" s="191"/>
      <c r="AR55" s="191"/>
      <c r="AS55" s="191"/>
      <c r="AT55" s="191"/>
      <c r="AU55" s="191"/>
      <c r="AV55" s="191"/>
      <c r="AW55" s="191"/>
      <c r="AX55" s="191"/>
      <c r="AY55" s="172"/>
      <c r="AZ55" s="192">
        <f>AZ56</f>
        <v>5000</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0</v>
      </c>
      <c r="BX55" s="192"/>
      <c r="BY55" s="192"/>
      <c r="BZ55" s="192"/>
      <c r="CA55" s="192"/>
      <c r="CB55" s="192"/>
      <c r="CC55" s="192"/>
      <c r="CD55" s="192"/>
      <c r="CE55" s="192"/>
      <c r="CF55" s="192"/>
      <c r="CG55" s="192"/>
      <c r="CH55" s="192"/>
      <c r="CI55" s="192"/>
      <c r="CJ55" s="192"/>
      <c r="CK55" s="192"/>
      <c r="CL55" s="192"/>
      <c r="CM55" s="192"/>
      <c r="CN55" s="192"/>
      <c r="CO55" s="184">
        <f t="shared" si="0"/>
        <v>5000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112</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216</v>
      </c>
      <c r="AJ56" s="158"/>
      <c r="AK56" s="158"/>
      <c r="AL56" s="158"/>
      <c r="AM56" s="158"/>
      <c r="AN56" s="158"/>
      <c r="AO56" s="158"/>
      <c r="AP56" s="158"/>
      <c r="AQ56" s="158"/>
      <c r="AR56" s="158"/>
      <c r="AS56" s="158"/>
      <c r="AT56" s="158"/>
      <c r="AU56" s="158"/>
      <c r="AV56" s="158"/>
      <c r="AW56" s="158"/>
      <c r="AX56" s="158"/>
      <c r="AY56" s="159"/>
      <c r="AZ56" s="144">
        <v>5000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5000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217</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218</v>
      </c>
      <c r="AJ57" s="191"/>
      <c r="AK57" s="191"/>
      <c r="AL57" s="191"/>
      <c r="AM57" s="191"/>
      <c r="AN57" s="191"/>
      <c r="AO57" s="191"/>
      <c r="AP57" s="191"/>
      <c r="AQ57" s="191"/>
      <c r="AR57" s="191"/>
      <c r="AS57" s="191"/>
      <c r="AT57" s="191"/>
      <c r="AU57" s="191"/>
      <c r="AV57" s="191"/>
      <c r="AW57" s="191"/>
      <c r="AX57" s="191"/>
      <c r="AY57" s="172"/>
      <c r="AZ57" s="192">
        <f>AZ58</f>
        <v>0</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0</v>
      </c>
      <c r="BX57" s="192"/>
      <c r="BY57" s="192"/>
      <c r="BZ57" s="192"/>
      <c r="CA57" s="192"/>
      <c r="CB57" s="192"/>
      <c r="CC57" s="192"/>
      <c r="CD57" s="192"/>
      <c r="CE57" s="192"/>
      <c r="CF57" s="192"/>
      <c r="CG57" s="192"/>
      <c r="CH57" s="192"/>
      <c r="CI57" s="192"/>
      <c r="CJ57" s="192"/>
      <c r="CK57" s="192"/>
      <c r="CL57" s="192"/>
      <c r="CM57" s="192"/>
      <c r="CN57" s="192"/>
      <c r="CO57" s="184">
        <f>AZ57-BW57</f>
        <v>0</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219</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220</v>
      </c>
      <c r="AJ58" s="149"/>
      <c r="AK58" s="149"/>
      <c r="AL58" s="149"/>
      <c r="AM58" s="149"/>
      <c r="AN58" s="149"/>
      <c r="AO58" s="149"/>
      <c r="AP58" s="149"/>
      <c r="AQ58" s="149"/>
      <c r="AR58" s="149"/>
      <c r="AS58" s="149"/>
      <c r="AT58" s="149"/>
      <c r="AU58" s="149"/>
      <c r="AV58" s="149"/>
      <c r="AW58" s="149"/>
      <c r="AX58" s="149"/>
      <c r="AY58" s="150"/>
      <c r="AZ58" s="144">
        <f>AZ59</f>
        <v>0</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f>BW59</f>
        <v>0</v>
      </c>
      <c r="BX58" s="144"/>
      <c r="BY58" s="144"/>
      <c r="BZ58" s="144"/>
      <c r="CA58" s="144"/>
      <c r="CB58" s="144"/>
      <c r="CC58" s="144"/>
      <c r="CD58" s="144"/>
      <c r="CE58" s="144"/>
      <c r="CF58" s="144"/>
      <c r="CG58" s="144"/>
      <c r="CH58" s="144"/>
      <c r="CI58" s="144"/>
      <c r="CJ58" s="144"/>
      <c r="CK58" s="144"/>
      <c r="CL58" s="144"/>
      <c r="CM58" s="144"/>
      <c r="CN58" s="144"/>
      <c r="CO58" s="162">
        <f>AZ58-BW58</f>
        <v>0</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221</v>
      </c>
      <c r="AJ59" s="149"/>
      <c r="AK59" s="149"/>
      <c r="AL59" s="149"/>
      <c r="AM59" s="149"/>
      <c r="AN59" s="149"/>
      <c r="AO59" s="149"/>
      <c r="AP59" s="149"/>
      <c r="AQ59" s="149"/>
      <c r="AR59" s="149"/>
      <c r="AS59" s="149"/>
      <c r="AT59" s="149"/>
      <c r="AU59" s="149"/>
      <c r="AV59" s="149"/>
      <c r="AW59" s="149"/>
      <c r="AX59" s="149"/>
      <c r="AY59" s="150"/>
      <c r="AZ59" s="144">
        <v>0</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0</v>
      </c>
      <c r="BX59" s="144"/>
      <c r="BY59" s="144"/>
      <c r="BZ59" s="144"/>
      <c r="CA59" s="144"/>
      <c r="CB59" s="144"/>
      <c r="CC59" s="144"/>
      <c r="CD59" s="144"/>
      <c r="CE59" s="144"/>
      <c r="CF59" s="144"/>
      <c r="CG59" s="144"/>
      <c r="CH59" s="144"/>
      <c r="CI59" s="144"/>
      <c r="CJ59" s="144"/>
      <c r="CK59" s="144"/>
      <c r="CL59" s="144"/>
      <c r="CM59" s="144"/>
      <c r="CN59" s="144"/>
      <c r="CO59" s="162">
        <f>AZ59-BW59</f>
        <v>0</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222</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223</v>
      </c>
      <c r="AJ60" s="191"/>
      <c r="AK60" s="191"/>
      <c r="AL60" s="191"/>
      <c r="AM60" s="191"/>
      <c r="AN60" s="191"/>
      <c r="AO60" s="191"/>
      <c r="AP60" s="191"/>
      <c r="AQ60" s="191"/>
      <c r="AR60" s="191"/>
      <c r="AS60" s="191"/>
      <c r="AT60" s="191"/>
      <c r="AU60" s="191"/>
      <c r="AV60" s="191"/>
      <c r="AW60" s="191"/>
      <c r="AX60" s="191"/>
      <c r="AY60" s="172"/>
      <c r="AZ60" s="192">
        <f>AZ61</f>
        <v>1799800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1549030.49</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250769.51</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227</v>
      </c>
      <c r="AJ61" s="156"/>
      <c r="AK61" s="156"/>
      <c r="AL61" s="156"/>
      <c r="AM61" s="156"/>
      <c r="AN61" s="156"/>
      <c r="AO61" s="156"/>
      <c r="AP61" s="156"/>
      <c r="AQ61" s="156"/>
      <c r="AR61" s="156"/>
      <c r="AS61" s="156"/>
      <c r="AT61" s="156"/>
      <c r="AU61" s="156"/>
      <c r="AV61" s="156"/>
      <c r="AW61" s="156"/>
      <c r="AX61" s="156"/>
      <c r="AY61" s="157"/>
      <c r="AZ61" s="151">
        <f>AZ62</f>
        <v>1799800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1549030.49</v>
      </c>
      <c r="BX61" s="151"/>
      <c r="BY61" s="151"/>
      <c r="BZ61" s="151"/>
      <c r="CA61" s="151"/>
      <c r="CB61" s="151"/>
      <c r="CC61" s="151"/>
      <c r="CD61" s="151"/>
      <c r="CE61" s="151"/>
      <c r="CF61" s="151"/>
      <c r="CG61" s="151"/>
      <c r="CH61" s="151"/>
      <c r="CI61" s="151"/>
      <c r="CJ61" s="151"/>
      <c r="CK61" s="151"/>
      <c r="CL61" s="151"/>
      <c r="CM61" s="151"/>
      <c r="CN61" s="151"/>
      <c r="CO61" s="160">
        <f>AZ61-BW61</f>
        <v>250769.51</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224</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225</v>
      </c>
      <c r="AJ62" s="149"/>
      <c r="AK62" s="149"/>
      <c r="AL62" s="149"/>
      <c r="AM62" s="149"/>
      <c r="AN62" s="149"/>
      <c r="AO62" s="149"/>
      <c r="AP62" s="149"/>
      <c r="AQ62" s="149"/>
      <c r="AR62" s="149"/>
      <c r="AS62" s="149"/>
      <c r="AT62" s="149"/>
      <c r="AU62" s="149"/>
      <c r="AV62" s="149"/>
      <c r="AW62" s="149"/>
      <c r="AX62" s="149"/>
      <c r="AY62" s="150"/>
      <c r="AZ62" s="144">
        <f>AZ63</f>
        <v>1799800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1549030.49</v>
      </c>
      <c r="BX62" s="144"/>
      <c r="BY62" s="144"/>
      <c r="BZ62" s="144"/>
      <c r="CA62" s="144"/>
      <c r="CB62" s="144"/>
      <c r="CC62" s="144"/>
      <c r="CD62" s="144"/>
      <c r="CE62" s="144"/>
      <c r="CF62" s="144"/>
      <c r="CG62" s="144"/>
      <c r="CH62" s="144"/>
      <c r="CI62" s="144"/>
      <c r="CJ62" s="144"/>
      <c r="CK62" s="144"/>
      <c r="CL62" s="144"/>
      <c r="CM62" s="144"/>
      <c r="CN62" s="144"/>
      <c r="CO62" s="145">
        <f t="shared" si="2"/>
        <v>250769.51</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228</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229</v>
      </c>
      <c r="AJ63" s="158"/>
      <c r="AK63" s="158"/>
      <c r="AL63" s="158"/>
      <c r="AM63" s="158"/>
      <c r="AN63" s="158"/>
      <c r="AO63" s="158"/>
      <c r="AP63" s="158"/>
      <c r="AQ63" s="158"/>
      <c r="AR63" s="158"/>
      <c r="AS63" s="158"/>
      <c r="AT63" s="158"/>
      <c r="AU63" s="158"/>
      <c r="AV63" s="158"/>
      <c r="AW63" s="158"/>
      <c r="AX63" s="158"/>
      <c r="AY63" s="159"/>
      <c r="AZ63" s="206">
        <v>1799800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1549030.49</v>
      </c>
      <c r="BX63" s="206"/>
      <c r="BY63" s="206"/>
      <c r="BZ63" s="206"/>
      <c r="CA63" s="206"/>
      <c r="CB63" s="206"/>
      <c r="CC63" s="206"/>
      <c r="CD63" s="206"/>
      <c r="CE63" s="206"/>
      <c r="CF63" s="206"/>
      <c r="CG63" s="206"/>
      <c r="CH63" s="206"/>
      <c r="CI63" s="206"/>
      <c r="CJ63" s="206"/>
      <c r="CK63" s="206"/>
      <c r="CL63" s="206"/>
      <c r="CM63" s="206"/>
      <c r="CN63" s="206"/>
      <c r="CO63" s="180">
        <f>AZ63-BW63</f>
        <v>250769.51</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230</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231</v>
      </c>
      <c r="AJ64" s="191"/>
      <c r="AK64" s="191"/>
      <c r="AL64" s="191"/>
      <c r="AM64" s="191"/>
      <c r="AN64" s="191"/>
      <c r="AO64" s="191"/>
      <c r="AP64" s="191"/>
      <c r="AQ64" s="191"/>
      <c r="AR64" s="191"/>
      <c r="AS64" s="191"/>
      <c r="AT64" s="191"/>
      <c r="AU64" s="191"/>
      <c r="AV64" s="191"/>
      <c r="AW64" s="191"/>
      <c r="AX64" s="191"/>
      <c r="AY64" s="172"/>
      <c r="AZ64" s="192">
        <f>AZ65</f>
        <v>249700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34797.76</v>
      </c>
      <c r="BX64" s="192"/>
      <c r="BY64" s="192"/>
      <c r="BZ64" s="192"/>
      <c r="CA64" s="192"/>
      <c r="CB64" s="192"/>
      <c r="CC64" s="192"/>
      <c r="CD64" s="192"/>
      <c r="CE64" s="192"/>
      <c r="CF64" s="192"/>
      <c r="CG64" s="192"/>
      <c r="CH64" s="192"/>
      <c r="CI64" s="192"/>
      <c r="CJ64" s="192"/>
      <c r="CK64" s="192"/>
      <c r="CL64" s="192"/>
      <c r="CM64" s="192"/>
      <c r="CN64" s="192"/>
      <c r="CO64" s="184">
        <f>AZ64-BW64</f>
        <v>214902.24</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232</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233</v>
      </c>
      <c r="AJ65" s="156"/>
      <c r="AK65" s="156"/>
      <c r="AL65" s="156"/>
      <c r="AM65" s="156"/>
      <c r="AN65" s="156"/>
      <c r="AO65" s="156"/>
      <c r="AP65" s="156"/>
      <c r="AQ65" s="156"/>
      <c r="AR65" s="156"/>
      <c r="AS65" s="156"/>
      <c r="AT65" s="156"/>
      <c r="AU65" s="156"/>
      <c r="AV65" s="156"/>
      <c r="AW65" s="156"/>
      <c r="AX65" s="156"/>
      <c r="AY65" s="157"/>
      <c r="AZ65" s="151">
        <f>AZ66+AZ68+AZ70+AZ72+AZ74+AZ76</f>
        <v>249700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34797.76</v>
      </c>
      <c r="BX65" s="151"/>
      <c r="BY65" s="151"/>
      <c r="BZ65" s="151"/>
      <c r="CA65" s="151"/>
      <c r="CB65" s="151"/>
      <c r="CC65" s="151"/>
      <c r="CD65" s="151"/>
      <c r="CE65" s="151"/>
      <c r="CF65" s="151"/>
      <c r="CG65" s="151"/>
      <c r="CH65" s="151"/>
      <c r="CI65" s="151"/>
      <c r="CJ65" s="151"/>
      <c r="CK65" s="151"/>
      <c r="CL65" s="151"/>
      <c r="CM65" s="151"/>
      <c r="CN65" s="151"/>
      <c r="CO65" s="152">
        <f>AZ65-BW65</f>
        <v>214902.24</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234</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235</v>
      </c>
      <c r="AJ66" s="156"/>
      <c r="AK66" s="156"/>
      <c r="AL66" s="156"/>
      <c r="AM66" s="156"/>
      <c r="AN66" s="156"/>
      <c r="AO66" s="156"/>
      <c r="AP66" s="156"/>
      <c r="AQ66" s="156"/>
      <c r="AR66" s="156"/>
      <c r="AS66" s="156"/>
      <c r="AT66" s="156"/>
      <c r="AU66" s="156"/>
      <c r="AV66" s="156"/>
      <c r="AW66" s="156"/>
      <c r="AX66" s="156"/>
      <c r="AY66" s="157"/>
      <c r="AZ66" s="151">
        <f>AZ67</f>
        <v>3100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v>3046.76</v>
      </c>
      <c r="BX66" s="151"/>
      <c r="BY66" s="151"/>
      <c r="BZ66" s="151"/>
      <c r="CA66" s="151"/>
      <c r="CB66" s="151"/>
      <c r="CC66" s="151"/>
      <c r="CD66" s="151"/>
      <c r="CE66" s="151"/>
      <c r="CF66" s="151"/>
      <c r="CG66" s="151"/>
      <c r="CH66" s="151"/>
      <c r="CI66" s="151"/>
      <c r="CJ66" s="151"/>
      <c r="CK66" s="151"/>
      <c r="CL66" s="151"/>
      <c r="CM66" s="151"/>
      <c r="CN66" s="151"/>
      <c r="CO66" s="152">
        <f>AZ66-BW66</f>
        <v>53.23999999999978</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112</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236</v>
      </c>
      <c r="AJ67" s="158"/>
      <c r="AK67" s="158"/>
      <c r="AL67" s="158"/>
      <c r="AM67" s="158"/>
      <c r="AN67" s="158"/>
      <c r="AO67" s="158"/>
      <c r="AP67" s="158"/>
      <c r="AQ67" s="158"/>
      <c r="AR67" s="158"/>
      <c r="AS67" s="158"/>
      <c r="AT67" s="158"/>
      <c r="AU67" s="158"/>
      <c r="AV67" s="158"/>
      <c r="AW67" s="158"/>
      <c r="AX67" s="158"/>
      <c r="AY67" s="159"/>
      <c r="AZ67" s="206">
        <v>3100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3046.76</v>
      </c>
      <c r="BX67" s="206"/>
      <c r="BY67" s="206"/>
      <c r="BZ67" s="206"/>
      <c r="CA67" s="206"/>
      <c r="CB67" s="206"/>
      <c r="CC67" s="206"/>
      <c r="CD67" s="206"/>
      <c r="CE67" s="206"/>
      <c r="CF67" s="206"/>
      <c r="CG67" s="206"/>
      <c r="CH67" s="206"/>
      <c r="CI67" s="206"/>
      <c r="CJ67" s="206"/>
      <c r="CK67" s="206"/>
      <c r="CL67" s="206"/>
      <c r="CM67" s="206"/>
      <c r="CN67" s="206"/>
      <c r="CO67" s="180">
        <f t="shared" si="2"/>
        <v>53.23999999999978</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237</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238</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239</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240</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241</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112</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242</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243</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244</v>
      </c>
      <c r="AJ72" s="191"/>
      <c r="AK72" s="191"/>
      <c r="AL72" s="191"/>
      <c r="AM72" s="191"/>
      <c r="AN72" s="191"/>
      <c r="AO72" s="191"/>
      <c r="AP72" s="191"/>
      <c r="AQ72" s="191"/>
      <c r="AR72" s="191"/>
      <c r="AS72" s="191"/>
      <c r="AT72" s="191"/>
      <c r="AU72" s="191"/>
      <c r="AV72" s="191"/>
      <c r="AW72" s="191"/>
      <c r="AX72" s="191"/>
      <c r="AY72" s="172"/>
      <c r="AZ72" s="192">
        <f>AZ73</f>
        <v>13500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13500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245</v>
      </c>
      <c r="AJ73" s="149"/>
      <c r="AK73" s="149"/>
      <c r="AL73" s="149"/>
      <c r="AM73" s="149"/>
      <c r="AN73" s="149"/>
      <c r="AO73" s="149"/>
      <c r="AP73" s="149"/>
      <c r="AQ73" s="149"/>
      <c r="AR73" s="149"/>
      <c r="AS73" s="149"/>
      <c r="AT73" s="149"/>
      <c r="AU73" s="149"/>
      <c r="AV73" s="149"/>
      <c r="AW73" s="149"/>
      <c r="AX73" s="149"/>
      <c r="AY73" s="150"/>
      <c r="AZ73" s="144">
        <v>13500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13500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247</v>
      </c>
      <c r="AJ74" s="156"/>
      <c r="AK74" s="156"/>
      <c r="AL74" s="156"/>
      <c r="AM74" s="156"/>
      <c r="AN74" s="156"/>
      <c r="AO74" s="156"/>
      <c r="AP74" s="156"/>
      <c r="AQ74" s="156"/>
      <c r="AR74" s="156"/>
      <c r="AS74" s="156"/>
      <c r="AT74" s="156"/>
      <c r="AU74" s="156"/>
      <c r="AV74" s="156"/>
      <c r="AW74" s="156"/>
      <c r="AX74" s="156"/>
      <c r="AY74" s="157"/>
      <c r="AZ74" s="151">
        <f>AZ75</f>
        <v>33100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31751</v>
      </c>
      <c r="BX74" s="151"/>
      <c r="BY74" s="151"/>
      <c r="BZ74" s="151"/>
      <c r="CA74" s="151"/>
      <c r="CB74" s="151"/>
      <c r="CC74" s="151"/>
      <c r="CD74" s="151"/>
      <c r="CE74" s="151"/>
      <c r="CF74" s="151"/>
      <c r="CG74" s="151"/>
      <c r="CH74" s="151"/>
      <c r="CI74" s="151"/>
      <c r="CJ74" s="151"/>
      <c r="CK74" s="151"/>
      <c r="CL74" s="151"/>
      <c r="CM74" s="151"/>
      <c r="CN74" s="151"/>
      <c r="CO74" s="152">
        <f t="shared" si="2"/>
        <v>1349</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112</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248</v>
      </c>
      <c r="AJ75" s="149"/>
      <c r="AK75" s="149"/>
      <c r="AL75" s="149"/>
      <c r="AM75" s="149"/>
      <c r="AN75" s="149"/>
      <c r="AO75" s="149"/>
      <c r="AP75" s="149"/>
      <c r="AQ75" s="149"/>
      <c r="AR75" s="149"/>
      <c r="AS75" s="149"/>
      <c r="AT75" s="149"/>
      <c r="AU75" s="149"/>
      <c r="AV75" s="149"/>
      <c r="AW75" s="149"/>
      <c r="AX75" s="149"/>
      <c r="AY75" s="150"/>
      <c r="AZ75" s="144">
        <v>33100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31751</v>
      </c>
      <c r="BX75" s="144"/>
      <c r="BY75" s="144"/>
      <c r="BZ75" s="144"/>
      <c r="CA75" s="144"/>
      <c r="CB75" s="144"/>
      <c r="CC75" s="144"/>
      <c r="CD75" s="144"/>
      <c r="CE75" s="144"/>
      <c r="CF75" s="144"/>
      <c r="CG75" s="144"/>
      <c r="CH75" s="144"/>
      <c r="CI75" s="144"/>
      <c r="CJ75" s="144"/>
      <c r="CK75" s="144"/>
      <c r="CL75" s="144"/>
      <c r="CM75" s="144"/>
      <c r="CN75" s="144"/>
      <c r="CO75" s="145">
        <v>1349</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293</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294</v>
      </c>
      <c r="AJ76" s="156"/>
      <c r="AK76" s="156"/>
      <c r="AL76" s="156"/>
      <c r="AM76" s="156"/>
      <c r="AN76" s="156"/>
      <c r="AO76" s="156"/>
      <c r="AP76" s="156"/>
      <c r="AQ76" s="156"/>
      <c r="AR76" s="156"/>
      <c r="AS76" s="156"/>
      <c r="AT76" s="156"/>
      <c r="AU76" s="156"/>
      <c r="AV76" s="156"/>
      <c r="AW76" s="156"/>
      <c r="AX76" s="156"/>
      <c r="AY76" s="157"/>
      <c r="AZ76" s="151">
        <f>AZ77</f>
        <v>200000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0</v>
      </c>
      <c r="BX76" s="151"/>
      <c r="BY76" s="151"/>
      <c r="BZ76" s="151"/>
      <c r="CA76" s="151"/>
      <c r="CB76" s="151"/>
      <c r="CC76" s="151"/>
      <c r="CD76" s="151"/>
      <c r="CE76" s="151"/>
      <c r="CF76" s="151"/>
      <c r="CG76" s="151"/>
      <c r="CH76" s="151"/>
      <c r="CI76" s="151"/>
      <c r="CJ76" s="151"/>
      <c r="CK76" s="151"/>
      <c r="CL76" s="151"/>
      <c r="CM76" s="151"/>
      <c r="CN76" s="151"/>
      <c r="CO76" s="152">
        <f>CO77</f>
        <v>200000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295</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296</v>
      </c>
      <c r="AJ77" s="149"/>
      <c r="AK77" s="149"/>
      <c r="AL77" s="149"/>
      <c r="AM77" s="149"/>
      <c r="AN77" s="149"/>
      <c r="AO77" s="149"/>
      <c r="AP77" s="149"/>
      <c r="AQ77" s="149"/>
      <c r="AR77" s="149"/>
      <c r="AS77" s="149"/>
      <c r="AT77" s="149"/>
      <c r="AU77" s="149"/>
      <c r="AV77" s="149"/>
      <c r="AW77" s="149"/>
      <c r="AX77" s="149"/>
      <c r="AY77" s="150"/>
      <c r="AZ77" s="144">
        <f>AZ78</f>
        <v>200000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f>BW78</f>
        <v>0</v>
      </c>
      <c r="BX77" s="144"/>
      <c r="BY77" s="144"/>
      <c r="BZ77" s="144"/>
      <c r="CA77" s="144"/>
      <c r="CB77" s="144"/>
      <c r="CC77" s="144"/>
      <c r="CD77" s="144"/>
      <c r="CE77" s="144"/>
      <c r="CF77" s="144"/>
      <c r="CG77" s="144"/>
      <c r="CH77" s="144"/>
      <c r="CI77" s="144"/>
      <c r="CJ77" s="144"/>
      <c r="CK77" s="144"/>
      <c r="CL77" s="144"/>
      <c r="CM77" s="144"/>
      <c r="CN77" s="144"/>
      <c r="CO77" s="145">
        <f>CO78</f>
        <v>200000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112</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297</v>
      </c>
      <c r="AJ78" s="149"/>
      <c r="AK78" s="149"/>
      <c r="AL78" s="149"/>
      <c r="AM78" s="149"/>
      <c r="AN78" s="149"/>
      <c r="AO78" s="149"/>
      <c r="AP78" s="149"/>
      <c r="AQ78" s="149"/>
      <c r="AR78" s="149"/>
      <c r="AS78" s="149"/>
      <c r="AT78" s="149"/>
      <c r="AU78" s="149"/>
      <c r="AV78" s="149"/>
      <c r="AW78" s="149"/>
      <c r="AX78" s="149"/>
      <c r="AY78" s="150"/>
      <c r="AZ78" s="144">
        <v>200000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0</v>
      </c>
      <c r="BX78" s="144"/>
      <c r="BY78" s="144"/>
      <c r="BZ78" s="144"/>
      <c r="CA78" s="144"/>
      <c r="CB78" s="144"/>
      <c r="CC78" s="144"/>
      <c r="CD78" s="144"/>
      <c r="CE78" s="144"/>
      <c r="CF78" s="144"/>
      <c r="CG78" s="144"/>
      <c r="CH78" s="144"/>
      <c r="CI78" s="144"/>
      <c r="CJ78" s="144"/>
      <c r="CK78" s="144"/>
      <c r="CL78" s="144"/>
      <c r="CM78" s="144"/>
      <c r="CN78" s="144"/>
      <c r="CO78" s="145">
        <f>AZ78-BW78</f>
        <v>200000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282</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283</v>
      </c>
      <c r="AJ79" s="241"/>
      <c r="AK79" s="241"/>
      <c r="AL79" s="241"/>
      <c r="AM79" s="241"/>
      <c r="AN79" s="241"/>
      <c r="AO79" s="241"/>
      <c r="AP79" s="241"/>
      <c r="AQ79" s="241"/>
      <c r="AR79" s="241"/>
      <c r="AS79" s="241"/>
      <c r="AT79" s="241"/>
      <c r="AU79" s="241"/>
      <c r="AV79" s="241"/>
      <c r="AW79" s="241"/>
      <c r="AX79" s="241"/>
      <c r="AY79" s="242"/>
      <c r="AZ79" s="160">
        <f>AZ80</f>
        <v>24000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24000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273</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284</v>
      </c>
      <c r="AJ80" s="158"/>
      <c r="AK80" s="158"/>
      <c r="AL80" s="158"/>
      <c r="AM80" s="158"/>
      <c r="AN80" s="158"/>
      <c r="AO80" s="158"/>
      <c r="AP80" s="158"/>
      <c r="AQ80" s="158"/>
      <c r="AR80" s="158"/>
      <c r="AS80" s="158"/>
      <c r="AT80" s="158"/>
      <c r="AU80" s="158"/>
      <c r="AV80" s="158"/>
      <c r="AW80" s="158"/>
      <c r="AX80" s="158"/>
      <c r="AY80" s="159"/>
      <c r="AZ80" s="160">
        <f>AZ81</f>
        <v>24000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24000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275</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285</v>
      </c>
      <c r="AJ81" s="158"/>
      <c r="AK81" s="158"/>
      <c r="AL81" s="158"/>
      <c r="AM81" s="158"/>
      <c r="AN81" s="158"/>
      <c r="AO81" s="158"/>
      <c r="AP81" s="158"/>
      <c r="AQ81" s="158"/>
      <c r="AR81" s="158"/>
      <c r="AS81" s="158"/>
      <c r="AT81" s="158"/>
      <c r="AU81" s="158"/>
      <c r="AV81" s="158"/>
      <c r="AW81" s="158"/>
      <c r="AX81" s="158"/>
      <c r="AY81" s="159"/>
      <c r="AZ81" s="162">
        <v>24000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24000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249</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250</v>
      </c>
      <c r="AJ82" s="173"/>
      <c r="AK82" s="173"/>
      <c r="AL82" s="173"/>
      <c r="AM82" s="173"/>
      <c r="AN82" s="173"/>
      <c r="AO82" s="173"/>
      <c r="AP82" s="173"/>
      <c r="AQ82" s="173"/>
      <c r="AR82" s="173"/>
      <c r="AS82" s="173"/>
      <c r="AT82" s="173"/>
      <c r="AU82" s="173"/>
      <c r="AV82" s="173"/>
      <c r="AW82" s="173"/>
      <c r="AX82" s="173"/>
      <c r="AY82" s="174"/>
      <c r="AZ82" s="181">
        <f>AZ83</f>
        <v>871300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697900</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173400</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251</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252</v>
      </c>
      <c r="AJ83" s="238"/>
      <c r="AK83" s="238"/>
      <c r="AL83" s="238"/>
      <c r="AM83" s="238"/>
      <c r="AN83" s="238"/>
      <c r="AO83" s="238"/>
      <c r="AP83" s="238"/>
      <c r="AQ83" s="238"/>
      <c r="AR83" s="238"/>
      <c r="AS83" s="238"/>
      <c r="AT83" s="238"/>
      <c r="AU83" s="238"/>
      <c r="AV83" s="238"/>
      <c r="AW83" s="238"/>
      <c r="AX83" s="238"/>
      <c r="AY83" s="239"/>
      <c r="AZ83" s="160">
        <f>AZ84+AZ86+AZ87</f>
        <v>871300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697900</v>
      </c>
      <c r="BX83" s="175"/>
      <c r="BY83" s="175"/>
      <c r="BZ83" s="175"/>
      <c r="CA83" s="175"/>
      <c r="CB83" s="175"/>
      <c r="CC83" s="175"/>
      <c r="CD83" s="175"/>
      <c r="CE83" s="175"/>
      <c r="CF83" s="175"/>
      <c r="CG83" s="175"/>
      <c r="CH83" s="175"/>
      <c r="CI83" s="175"/>
      <c r="CJ83" s="175"/>
      <c r="CK83" s="175"/>
      <c r="CL83" s="175"/>
      <c r="CM83" s="175"/>
      <c r="CN83" s="176"/>
      <c r="CO83" s="160">
        <f t="shared" si="3"/>
        <v>173400</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253</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254</v>
      </c>
      <c r="AJ84" s="149"/>
      <c r="AK84" s="149"/>
      <c r="AL84" s="149"/>
      <c r="AM84" s="149"/>
      <c r="AN84" s="149"/>
      <c r="AO84" s="149"/>
      <c r="AP84" s="149"/>
      <c r="AQ84" s="149"/>
      <c r="AR84" s="149"/>
      <c r="AS84" s="149"/>
      <c r="AT84" s="149"/>
      <c r="AU84" s="149"/>
      <c r="AV84" s="149"/>
      <c r="AW84" s="149"/>
      <c r="AX84" s="149"/>
      <c r="AY84" s="150"/>
      <c r="AZ84" s="144">
        <f>AZ85</f>
        <v>732700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594100</v>
      </c>
      <c r="BX84" s="144"/>
      <c r="BY84" s="144"/>
      <c r="BZ84" s="144"/>
      <c r="CA84" s="144"/>
      <c r="CB84" s="144"/>
      <c r="CC84" s="144"/>
      <c r="CD84" s="144"/>
      <c r="CE84" s="144"/>
      <c r="CF84" s="144"/>
      <c r="CG84" s="144"/>
      <c r="CH84" s="144"/>
      <c r="CI84" s="144"/>
      <c r="CJ84" s="144"/>
      <c r="CK84" s="144"/>
      <c r="CL84" s="144"/>
      <c r="CM84" s="144"/>
      <c r="CN84" s="144"/>
      <c r="CO84" s="145">
        <f t="shared" si="3"/>
        <v>138600</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255</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256</v>
      </c>
      <c r="AJ85" s="149"/>
      <c r="AK85" s="149"/>
      <c r="AL85" s="149"/>
      <c r="AM85" s="149"/>
      <c r="AN85" s="149"/>
      <c r="AO85" s="149"/>
      <c r="AP85" s="149"/>
      <c r="AQ85" s="149"/>
      <c r="AR85" s="149"/>
      <c r="AS85" s="149"/>
      <c r="AT85" s="149"/>
      <c r="AU85" s="149"/>
      <c r="AV85" s="149"/>
      <c r="AW85" s="149"/>
      <c r="AX85" s="149"/>
      <c r="AY85" s="150"/>
      <c r="AZ85" s="144">
        <v>732700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594100</v>
      </c>
      <c r="BX85" s="144"/>
      <c r="BY85" s="144"/>
      <c r="BZ85" s="144"/>
      <c r="CA85" s="144"/>
      <c r="CB85" s="144"/>
      <c r="CC85" s="144"/>
      <c r="CD85" s="144"/>
      <c r="CE85" s="144"/>
      <c r="CF85" s="144"/>
      <c r="CG85" s="144"/>
      <c r="CH85" s="144"/>
      <c r="CI85" s="144"/>
      <c r="CJ85" s="144"/>
      <c r="CK85" s="144"/>
      <c r="CL85" s="144"/>
      <c r="CM85" s="144"/>
      <c r="CN85" s="144"/>
      <c r="CO85" s="145">
        <f t="shared" si="3"/>
        <v>138600</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291</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290</v>
      </c>
      <c r="AJ86" s="149"/>
      <c r="AK86" s="149"/>
      <c r="AL86" s="149"/>
      <c r="AM86" s="149"/>
      <c r="AN86" s="149"/>
      <c r="AO86" s="149"/>
      <c r="AP86" s="149"/>
      <c r="AQ86" s="149"/>
      <c r="AR86" s="149"/>
      <c r="AS86" s="149"/>
      <c r="AT86" s="149"/>
      <c r="AU86" s="149"/>
      <c r="AV86" s="149"/>
      <c r="AW86" s="149"/>
      <c r="AX86" s="149"/>
      <c r="AY86" s="150"/>
      <c r="AZ86" s="144">
        <v>10000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10000</v>
      </c>
      <c r="BX86" s="144"/>
      <c r="BY86" s="144"/>
      <c r="BZ86" s="144"/>
      <c r="CA86" s="144"/>
      <c r="CB86" s="144"/>
      <c r="CC86" s="144"/>
      <c r="CD86" s="144"/>
      <c r="CE86" s="144"/>
      <c r="CF86" s="144"/>
      <c r="CG86" s="144"/>
      <c r="CH86" s="144"/>
      <c r="CI86" s="144"/>
      <c r="CJ86" s="144"/>
      <c r="CK86" s="144"/>
      <c r="CL86" s="144"/>
      <c r="CM86" s="144"/>
      <c r="CN86" s="144"/>
      <c r="CO86" s="145">
        <f>AZ86-BW86</f>
        <v>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255</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286</v>
      </c>
      <c r="AJ87" s="149"/>
      <c r="AK87" s="149"/>
      <c r="AL87" s="149"/>
      <c r="AM87" s="149"/>
      <c r="AN87" s="149"/>
      <c r="AO87" s="149"/>
      <c r="AP87" s="149"/>
      <c r="AQ87" s="149"/>
      <c r="AR87" s="149"/>
      <c r="AS87" s="149"/>
      <c r="AT87" s="149"/>
      <c r="AU87" s="149"/>
      <c r="AV87" s="149"/>
      <c r="AW87" s="149"/>
      <c r="AX87" s="149"/>
      <c r="AY87" s="150"/>
      <c r="AZ87" s="162">
        <v>128600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93800</v>
      </c>
      <c r="BX87" s="144"/>
      <c r="BY87" s="144"/>
      <c r="BZ87" s="144"/>
      <c r="CA87" s="144"/>
      <c r="CB87" s="144"/>
      <c r="CC87" s="144"/>
      <c r="CD87" s="144"/>
      <c r="CE87" s="144"/>
      <c r="CF87" s="144"/>
      <c r="CG87" s="144"/>
      <c r="CH87" s="144"/>
      <c r="CI87" s="144"/>
      <c r="CJ87" s="144"/>
      <c r="CK87" s="144"/>
      <c r="CL87" s="144"/>
      <c r="CM87" s="144"/>
      <c r="CN87" s="144"/>
      <c r="CO87" s="162">
        <f>AZ87-BW87</f>
        <v>34800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257</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258</v>
      </c>
      <c r="AJ88" s="191"/>
      <c r="AK88" s="191"/>
      <c r="AL88" s="191"/>
      <c r="AM88" s="191"/>
      <c r="AN88" s="191"/>
      <c r="AO88" s="191"/>
      <c r="AP88" s="191"/>
      <c r="AQ88" s="191"/>
      <c r="AR88" s="191"/>
      <c r="AS88" s="191"/>
      <c r="AT88" s="191"/>
      <c r="AU88" s="191"/>
      <c r="AV88" s="191"/>
      <c r="AW88" s="191"/>
      <c r="AX88" s="191"/>
      <c r="AY88" s="172"/>
      <c r="AZ88" s="192">
        <f>AZ89</f>
        <v>2000</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f>BW89</f>
        <v>1500</v>
      </c>
      <c r="BX88" s="192"/>
      <c r="BY88" s="192"/>
      <c r="BZ88" s="192"/>
      <c r="CA88" s="192"/>
      <c r="CB88" s="192"/>
      <c r="CC88" s="192"/>
      <c r="CD88" s="192"/>
      <c r="CE88" s="192"/>
      <c r="CF88" s="192"/>
      <c r="CG88" s="192"/>
      <c r="CH88" s="192"/>
      <c r="CI88" s="192"/>
      <c r="CJ88" s="192"/>
      <c r="CK88" s="192"/>
      <c r="CL88" s="192"/>
      <c r="CM88" s="192"/>
      <c r="CN88" s="192"/>
      <c r="CO88" s="184">
        <f t="shared" si="3"/>
        <v>500</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259</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260</v>
      </c>
      <c r="AJ89" s="191"/>
      <c r="AK89" s="191"/>
      <c r="AL89" s="191"/>
      <c r="AM89" s="191"/>
      <c r="AN89" s="191"/>
      <c r="AO89" s="191"/>
      <c r="AP89" s="191"/>
      <c r="AQ89" s="191"/>
      <c r="AR89" s="191"/>
      <c r="AS89" s="191"/>
      <c r="AT89" s="191"/>
      <c r="AU89" s="191"/>
      <c r="AV89" s="191"/>
      <c r="AW89" s="191"/>
      <c r="AX89" s="191"/>
      <c r="AY89" s="172"/>
      <c r="AZ89" s="192">
        <f>AZ90</f>
        <v>2000</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f>BW90</f>
        <v>1500</v>
      </c>
      <c r="BX89" s="192"/>
      <c r="BY89" s="192"/>
      <c r="BZ89" s="192"/>
      <c r="CA89" s="192"/>
      <c r="CB89" s="192"/>
      <c r="CC89" s="192"/>
      <c r="CD89" s="192"/>
      <c r="CE89" s="192"/>
      <c r="CF89" s="192"/>
      <c r="CG89" s="192"/>
      <c r="CH89" s="192"/>
      <c r="CI89" s="192"/>
      <c r="CJ89" s="192"/>
      <c r="CK89" s="192"/>
      <c r="CL89" s="192"/>
      <c r="CM89" s="192"/>
      <c r="CN89" s="192"/>
      <c r="CO89" s="184">
        <f t="shared" si="3"/>
        <v>500</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261</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262</v>
      </c>
      <c r="AJ90" s="149"/>
      <c r="AK90" s="149"/>
      <c r="AL90" s="149"/>
      <c r="AM90" s="149"/>
      <c r="AN90" s="149"/>
      <c r="AO90" s="149"/>
      <c r="AP90" s="149"/>
      <c r="AQ90" s="149"/>
      <c r="AR90" s="149"/>
      <c r="AS90" s="149"/>
      <c r="AT90" s="149"/>
      <c r="AU90" s="149"/>
      <c r="AV90" s="149"/>
      <c r="AW90" s="149"/>
      <c r="AX90" s="149"/>
      <c r="AY90" s="150"/>
      <c r="AZ90" s="144">
        <f>AZ91</f>
        <v>2000</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f>BW91</f>
        <v>1500</v>
      </c>
      <c r="BX90" s="144"/>
      <c r="BY90" s="144"/>
      <c r="BZ90" s="144"/>
      <c r="CA90" s="144"/>
      <c r="CB90" s="144"/>
      <c r="CC90" s="144"/>
      <c r="CD90" s="144"/>
      <c r="CE90" s="144"/>
      <c r="CF90" s="144"/>
      <c r="CG90" s="144"/>
      <c r="CH90" s="144"/>
      <c r="CI90" s="144"/>
      <c r="CJ90" s="144"/>
      <c r="CK90" s="144"/>
      <c r="CL90" s="144"/>
      <c r="CM90" s="144"/>
      <c r="CN90" s="144"/>
      <c r="CO90" s="145">
        <f t="shared" si="3"/>
        <v>500</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140</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263</v>
      </c>
      <c r="AJ91" s="149"/>
      <c r="AK91" s="149"/>
      <c r="AL91" s="149"/>
      <c r="AM91" s="149"/>
      <c r="AN91" s="149"/>
      <c r="AO91" s="149"/>
      <c r="AP91" s="149"/>
      <c r="AQ91" s="149"/>
      <c r="AR91" s="149"/>
      <c r="AS91" s="149"/>
      <c r="AT91" s="149"/>
      <c r="AU91" s="149"/>
      <c r="AV91" s="149"/>
      <c r="AW91" s="149"/>
      <c r="AX91" s="149"/>
      <c r="AY91" s="150"/>
      <c r="AZ91" s="144">
        <v>2000</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1500</v>
      </c>
      <c r="BX91" s="144"/>
      <c r="BY91" s="144"/>
      <c r="BZ91" s="144"/>
      <c r="CA91" s="144"/>
      <c r="CB91" s="144"/>
      <c r="CC91" s="144"/>
      <c r="CD91" s="144"/>
      <c r="CE91" s="144"/>
      <c r="CF91" s="144"/>
      <c r="CG91" s="144"/>
      <c r="CH91" s="144"/>
      <c r="CI91" s="144"/>
      <c r="CJ91" s="144"/>
      <c r="CK91" s="144"/>
      <c r="CL91" s="144"/>
      <c r="CM91" s="144"/>
      <c r="CN91" s="144"/>
      <c r="CO91" s="145">
        <f t="shared" si="3"/>
        <v>500</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68</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69</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-227400</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f>'стр.1'!BW14-'стр.2'!BW5</f>
        <v>541075.6499999994</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
      <selection activeCell="GJ30" sqref="GJ30"/>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72</v>
      </c>
      <c r="AJ3" s="271"/>
      <c r="AK3" s="271"/>
      <c r="AL3" s="271"/>
      <c r="AM3" s="271"/>
      <c r="AN3" s="271"/>
      <c r="AO3" s="271"/>
      <c r="AP3" s="271"/>
      <c r="AQ3" s="271"/>
      <c r="AR3" s="271"/>
      <c r="AS3" s="271"/>
      <c r="AT3" s="271"/>
      <c r="AU3" s="271"/>
      <c r="AV3" s="271"/>
      <c r="AW3" s="271"/>
      <c r="AX3" s="271"/>
      <c r="AY3" s="271"/>
      <c r="AZ3" s="271" t="s">
        <v>63</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74</v>
      </c>
      <c r="AD5" s="262"/>
      <c r="AE5" s="262"/>
      <c r="AF5" s="262"/>
      <c r="AG5" s="262"/>
      <c r="AH5" s="262"/>
      <c r="AI5" s="263" t="s">
        <v>75</v>
      </c>
      <c r="AJ5" s="263"/>
      <c r="AK5" s="263"/>
      <c r="AL5" s="263"/>
      <c r="AM5" s="263"/>
      <c r="AN5" s="263"/>
      <c r="AO5" s="263"/>
      <c r="AP5" s="263"/>
      <c r="AQ5" s="263"/>
      <c r="AR5" s="263"/>
      <c r="AS5" s="263"/>
      <c r="AT5" s="263"/>
      <c r="AU5" s="263"/>
      <c r="AV5" s="263"/>
      <c r="AW5" s="263"/>
      <c r="AX5" s="263"/>
      <c r="AY5" s="263"/>
      <c r="AZ5" s="264" t="s">
        <v>119</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v>-541075.65</v>
      </c>
      <c r="BX5" s="266"/>
      <c r="BY5" s="266"/>
      <c r="BZ5" s="266"/>
      <c r="CA5" s="266"/>
      <c r="CB5" s="266"/>
      <c r="CC5" s="266"/>
      <c r="CD5" s="266"/>
      <c r="CE5" s="266"/>
      <c r="CF5" s="266"/>
      <c r="CG5" s="266"/>
      <c r="CH5" s="266"/>
      <c r="CI5" s="266"/>
      <c r="CJ5" s="266"/>
      <c r="CK5" s="266"/>
      <c r="CL5" s="266"/>
      <c r="CM5" s="266"/>
      <c r="CN5" s="267"/>
      <c r="CO5" s="268" t="s">
        <v>76</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77</v>
      </c>
      <c r="AD6" s="71"/>
      <c r="AE6" s="71"/>
      <c r="AF6" s="71"/>
      <c r="AG6" s="71"/>
      <c r="AH6" s="71"/>
      <c r="AI6" s="67" t="s">
        <v>75</v>
      </c>
      <c r="AJ6" s="67"/>
      <c r="AK6" s="67"/>
      <c r="AL6" s="67"/>
      <c r="AM6" s="67"/>
      <c r="AN6" s="67"/>
      <c r="AO6" s="67"/>
      <c r="AP6" s="67"/>
      <c r="AQ6" s="67"/>
      <c r="AR6" s="67"/>
      <c r="AS6" s="67"/>
      <c r="AT6" s="67"/>
      <c r="AU6" s="67"/>
      <c r="AV6" s="67"/>
      <c r="AW6" s="67"/>
      <c r="AX6" s="67"/>
      <c r="AY6" s="67"/>
      <c r="AZ6" s="101" t="s">
        <v>76</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76</v>
      </c>
      <c r="BX6" s="101"/>
      <c r="BY6" s="101"/>
      <c r="BZ6" s="101"/>
      <c r="CA6" s="101"/>
      <c r="CB6" s="101"/>
      <c r="CC6" s="101"/>
      <c r="CD6" s="101"/>
      <c r="CE6" s="101"/>
      <c r="CF6" s="101"/>
      <c r="CG6" s="101"/>
      <c r="CH6" s="101"/>
      <c r="CI6" s="101"/>
      <c r="CJ6" s="101"/>
      <c r="CK6" s="101"/>
      <c r="CL6" s="101"/>
      <c r="CM6" s="101"/>
      <c r="CN6" s="101"/>
      <c r="CO6" s="60" t="s">
        <v>76</v>
      </c>
      <c r="CP6" s="60"/>
      <c r="CQ6" s="60"/>
      <c r="CR6" s="60"/>
      <c r="CS6" s="60"/>
      <c r="CT6" s="60"/>
      <c r="CU6" s="60"/>
      <c r="CV6" s="60"/>
      <c r="CW6" s="60"/>
      <c r="CX6" s="60"/>
      <c r="CY6" s="60"/>
      <c r="CZ6" s="60"/>
      <c r="DA6" s="60"/>
      <c r="DB6" s="60"/>
      <c r="DC6" s="60"/>
      <c r="DD6" s="60"/>
      <c r="DE6" s="60"/>
      <c r="DF6" s="60"/>
    </row>
    <row r="7" spans="1:110" ht="22.5" customHeight="1">
      <c r="A7" s="258" t="s">
        <v>78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77</v>
      </c>
      <c r="AD8" s="71"/>
      <c r="AE8" s="71"/>
      <c r="AF8" s="71"/>
      <c r="AG8" s="71"/>
      <c r="AH8" s="71"/>
      <c r="AI8" s="67" t="s">
        <v>80</v>
      </c>
      <c r="AJ8" s="67"/>
      <c r="AK8" s="67"/>
      <c r="AL8" s="67"/>
      <c r="AM8" s="67"/>
      <c r="AN8" s="67"/>
      <c r="AO8" s="67"/>
      <c r="AP8" s="67"/>
      <c r="AQ8" s="67"/>
      <c r="AR8" s="67"/>
      <c r="AS8" s="67"/>
      <c r="AT8" s="67"/>
      <c r="AU8" s="67"/>
      <c r="AV8" s="67"/>
      <c r="AW8" s="67"/>
      <c r="AX8" s="67"/>
      <c r="AY8" s="67"/>
      <c r="AZ8" s="101" t="s">
        <v>76</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119</v>
      </c>
      <c r="BX8" s="101"/>
      <c r="BY8" s="101"/>
      <c r="BZ8" s="101"/>
      <c r="CA8" s="101"/>
      <c r="CB8" s="101"/>
      <c r="CC8" s="101"/>
      <c r="CD8" s="101"/>
      <c r="CE8" s="101"/>
      <c r="CF8" s="101"/>
      <c r="CG8" s="101"/>
      <c r="CH8" s="101"/>
      <c r="CI8" s="101"/>
      <c r="CJ8" s="101"/>
      <c r="CK8" s="101"/>
      <c r="CL8" s="101"/>
      <c r="CM8" s="101"/>
      <c r="CN8" s="101"/>
      <c r="CO8" s="60" t="s">
        <v>76</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76</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76</v>
      </c>
      <c r="BX10" s="101"/>
      <c r="BY10" s="101"/>
      <c r="BZ10" s="101"/>
      <c r="CA10" s="101"/>
      <c r="CB10" s="101"/>
      <c r="CC10" s="101"/>
      <c r="CD10" s="101"/>
      <c r="CE10" s="101"/>
      <c r="CF10" s="101"/>
      <c r="CG10" s="101"/>
      <c r="CH10" s="101"/>
      <c r="CI10" s="101"/>
      <c r="CJ10" s="101"/>
      <c r="CK10" s="101"/>
      <c r="CL10" s="101"/>
      <c r="CM10" s="101"/>
      <c r="CN10" s="101"/>
      <c r="CO10" s="60" t="s">
        <v>76</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76</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76</v>
      </c>
      <c r="BX13" s="101"/>
      <c r="BY13" s="101"/>
      <c r="BZ13" s="101"/>
      <c r="CA13" s="101"/>
      <c r="CB13" s="101"/>
      <c r="CC13" s="101"/>
      <c r="CD13" s="101"/>
      <c r="CE13" s="101"/>
      <c r="CF13" s="101"/>
      <c r="CG13" s="101"/>
      <c r="CH13" s="101"/>
      <c r="CI13" s="101"/>
      <c r="CJ13" s="101"/>
      <c r="CK13" s="101"/>
      <c r="CL13" s="101"/>
      <c r="CM13" s="101"/>
      <c r="CN13" s="101"/>
      <c r="CO13" s="60" t="s">
        <v>76</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76</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76</v>
      </c>
      <c r="BX14" s="101"/>
      <c r="BY14" s="101"/>
      <c r="BZ14" s="101"/>
      <c r="CA14" s="101"/>
      <c r="CB14" s="101"/>
      <c r="CC14" s="101"/>
      <c r="CD14" s="101"/>
      <c r="CE14" s="101"/>
      <c r="CF14" s="101"/>
      <c r="CG14" s="101"/>
      <c r="CH14" s="101"/>
      <c r="CI14" s="101"/>
      <c r="CJ14" s="101"/>
      <c r="CK14" s="101"/>
      <c r="CL14" s="101"/>
      <c r="CM14" s="101"/>
      <c r="CN14" s="101"/>
      <c r="CO14" s="60" t="s">
        <v>76</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76</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76</v>
      </c>
      <c r="BX15" s="101"/>
      <c r="BY15" s="101"/>
      <c r="BZ15" s="101"/>
      <c r="CA15" s="101"/>
      <c r="CB15" s="101"/>
      <c r="CC15" s="101"/>
      <c r="CD15" s="101"/>
      <c r="CE15" s="101"/>
      <c r="CF15" s="101"/>
      <c r="CG15" s="101"/>
      <c r="CH15" s="101"/>
      <c r="CI15" s="101"/>
      <c r="CJ15" s="101"/>
      <c r="CK15" s="101"/>
      <c r="CL15" s="101"/>
      <c r="CM15" s="101"/>
      <c r="CN15" s="101"/>
      <c r="CO15" s="60" t="s">
        <v>76</v>
      </c>
      <c r="CP15" s="60"/>
      <c r="CQ15" s="60"/>
      <c r="CR15" s="60"/>
      <c r="CS15" s="60"/>
      <c r="CT15" s="60"/>
      <c r="CU15" s="60"/>
      <c r="CV15" s="60"/>
      <c r="CW15" s="60"/>
      <c r="CX15" s="60"/>
      <c r="CY15" s="60"/>
      <c r="CZ15" s="60"/>
      <c r="DA15" s="60"/>
      <c r="DB15" s="60"/>
      <c r="DC15" s="60"/>
      <c r="DD15" s="60"/>
      <c r="DE15" s="60"/>
      <c r="DF15" s="60"/>
    </row>
    <row r="16" spans="1:110" ht="22.5" customHeight="1">
      <c r="A16" s="257" t="s">
        <v>81</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82</v>
      </c>
      <c r="AD16" s="71"/>
      <c r="AE16" s="71"/>
      <c r="AF16" s="71"/>
      <c r="AG16" s="71"/>
      <c r="AH16" s="71"/>
      <c r="AI16" s="67" t="s">
        <v>75</v>
      </c>
      <c r="AJ16" s="67"/>
      <c r="AK16" s="67"/>
      <c r="AL16" s="67"/>
      <c r="AM16" s="67"/>
      <c r="AN16" s="67"/>
      <c r="AO16" s="67"/>
      <c r="AP16" s="67"/>
      <c r="AQ16" s="67"/>
      <c r="AR16" s="67"/>
      <c r="AS16" s="67"/>
      <c r="AT16" s="67"/>
      <c r="AU16" s="67"/>
      <c r="AV16" s="67"/>
      <c r="AW16" s="67"/>
      <c r="AX16" s="67"/>
      <c r="AY16" s="67"/>
      <c r="AZ16" s="101" t="s">
        <v>76</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76</v>
      </c>
      <c r="BX16" s="101"/>
      <c r="BY16" s="101"/>
      <c r="BZ16" s="101"/>
      <c r="CA16" s="101"/>
      <c r="CB16" s="101"/>
      <c r="CC16" s="101"/>
      <c r="CD16" s="101"/>
      <c r="CE16" s="101"/>
      <c r="CF16" s="101"/>
      <c r="CG16" s="101"/>
      <c r="CH16" s="101"/>
      <c r="CI16" s="101"/>
      <c r="CJ16" s="101"/>
      <c r="CK16" s="101"/>
      <c r="CL16" s="101"/>
      <c r="CM16" s="101"/>
      <c r="CN16" s="101"/>
      <c r="CO16" s="60" t="s">
        <v>76</v>
      </c>
      <c r="CP16" s="60"/>
      <c r="CQ16" s="60"/>
      <c r="CR16" s="60"/>
      <c r="CS16" s="60"/>
      <c r="CT16" s="60"/>
      <c r="CU16" s="60"/>
      <c r="CV16" s="60"/>
      <c r="CW16" s="60"/>
      <c r="CX16" s="60"/>
      <c r="CY16" s="60"/>
      <c r="CZ16" s="60"/>
      <c r="DA16" s="60"/>
      <c r="DB16" s="60"/>
      <c r="DC16" s="60"/>
      <c r="DD16" s="60"/>
      <c r="DE16" s="60"/>
      <c r="DF16" s="60"/>
    </row>
    <row r="17" spans="1:110" ht="12" customHeight="1">
      <c r="A17" s="255" t="s">
        <v>83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76</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76</v>
      </c>
      <c r="BX17" s="101"/>
      <c r="BY17" s="101"/>
      <c r="BZ17" s="101"/>
      <c r="CA17" s="101"/>
      <c r="CB17" s="101"/>
      <c r="CC17" s="101"/>
      <c r="CD17" s="101"/>
      <c r="CE17" s="101"/>
      <c r="CF17" s="101"/>
      <c r="CG17" s="101"/>
      <c r="CH17" s="101"/>
      <c r="CI17" s="101"/>
      <c r="CJ17" s="101"/>
      <c r="CK17" s="101"/>
      <c r="CL17" s="101"/>
      <c r="CM17" s="101"/>
      <c r="CN17" s="101"/>
      <c r="CO17" s="60" t="s">
        <v>76</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76</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76</v>
      </c>
      <c r="BX19" s="101"/>
      <c r="BY19" s="101"/>
      <c r="BZ19" s="101"/>
      <c r="CA19" s="101"/>
      <c r="CB19" s="101"/>
      <c r="CC19" s="101"/>
      <c r="CD19" s="101"/>
      <c r="CE19" s="101"/>
      <c r="CF19" s="101"/>
      <c r="CG19" s="101"/>
      <c r="CH19" s="101"/>
      <c r="CI19" s="101"/>
      <c r="CJ19" s="101"/>
      <c r="CK19" s="101"/>
      <c r="CL19" s="101"/>
      <c r="CM19" s="101"/>
      <c r="CN19" s="101"/>
      <c r="CO19" s="60" t="s">
        <v>76</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76</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76</v>
      </c>
      <c r="BX20" s="101"/>
      <c r="BY20" s="101"/>
      <c r="BZ20" s="101"/>
      <c r="CA20" s="101"/>
      <c r="CB20" s="101"/>
      <c r="CC20" s="101"/>
      <c r="CD20" s="101"/>
      <c r="CE20" s="101"/>
      <c r="CF20" s="101"/>
      <c r="CG20" s="101"/>
      <c r="CH20" s="101"/>
      <c r="CI20" s="101"/>
      <c r="CJ20" s="101"/>
      <c r="CK20" s="101"/>
      <c r="CL20" s="101"/>
      <c r="CM20" s="101"/>
      <c r="CN20" s="101"/>
      <c r="CO20" s="60" t="s">
        <v>76</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76</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76</v>
      </c>
      <c r="BX21" s="101"/>
      <c r="BY21" s="101"/>
      <c r="BZ21" s="101"/>
      <c r="CA21" s="101"/>
      <c r="CB21" s="101"/>
      <c r="CC21" s="101"/>
      <c r="CD21" s="101"/>
      <c r="CE21" s="101"/>
      <c r="CF21" s="101"/>
      <c r="CG21" s="101"/>
      <c r="CH21" s="101"/>
      <c r="CI21" s="101"/>
      <c r="CJ21" s="101"/>
      <c r="CK21" s="101"/>
      <c r="CL21" s="101"/>
      <c r="CM21" s="101"/>
      <c r="CN21" s="101"/>
      <c r="CO21" s="60" t="s">
        <v>76</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76</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76</v>
      </c>
      <c r="BX22" s="101"/>
      <c r="BY22" s="101"/>
      <c r="BZ22" s="101"/>
      <c r="CA22" s="101"/>
      <c r="CB22" s="101"/>
      <c r="CC22" s="101"/>
      <c r="CD22" s="101"/>
      <c r="CE22" s="101"/>
      <c r="CF22" s="101"/>
      <c r="CG22" s="101"/>
      <c r="CH22" s="101"/>
      <c r="CI22" s="101"/>
      <c r="CJ22" s="101"/>
      <c r="CK22" s="101"/>
      <c r="CL22" s="101"/>
      <c r="CM22" s="101"/>
      <c r="CN22" s="101"/>
      <c r="CO22" s="60" t="s">
        <v>76</v>
      </c>
      <c r="CP22" s="60"/>
      <c r="CQ22" s="60"/>
      <c r="CR22" s="60"/>
      <c r="CS22" s="60"/>
      <c r="CT22" s="60"/>
      <c r="CU22" s="60"/>
      <c r="CV22" s="60"/>
      <c r="CW22" s="60"/>
      <c r="CX22" s="60"/>
      <c r="CY22" s="60"/>
      <c r="CZ22" s="60"/>
      <c r="DA22" s="60"/>
      <c r="DB22" s="60"/>
      <c r="DC22" s="60"/>
      <c r="DD22" s="60"/>
      <c r="DE22" s="60"/>
      <c r="DF22" s="60"/>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85</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101">
        <v>-541075.65</v>
      </c>
      <c r="BX23" s="101"/>
      <c r="BY23" s="101"/>
      <c r="BZ23" s="101"/>
      <c r="CA23" s="101"/>
      <c r="CB23" s="101"/>
      <c r="CC23" s="101"/>
      <c r="CD23" s="101"/>
      <c r="CE23" s="101"/>
      <c r="CF23" s="101"/>
      <c r="CG23" s="101"/>
      <c r="CH23" s="101"/>
      <c r="CI23" s="101"/>
      <c r="CJ23" s="101"/>
      <c r="CK23" s="101"/>
      <c r="CL23" s="101"/>
      <c r="CM23" s="101"/>
      <c r="CN23" s="101"/>
      <c r="CO23" s="60" t="s">
        <v>76</v>
      </c>
      <c r="CP23" s="60"/>
      <c r="CQ23" s="60"/>
      <c r="CR23" s="60"/>
      <c r="CS23" s="60"/>
      <c r="CT23" s="60"/>
      <c r="CU23" s="60"/>
      <c r="CV23" s="60"/>
      <c r="CW23" s="60"/>
      <c r="CX23" s="60"/>
      <c r="CY23" s="60"/>
      <c r="CZ23" s="60"/>
      <c r="DA23" s="60"/>
      <c r="DB23" s="60"/>
      <c r="DC23" s="60"/>
      <c r="DD23" s="60"/>
      <c r="DE23" s="60"/>
      <c r="DF23" s="60"/>
    </row>
    <row r="24" spans="1:110" ht="23.25" customHeight="1">
      <c r="A24" s="253" t="s">
        <v>86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87</v>
      </c>
      <c r="AD24" s="71"/>
      <c r="AE24" s="71"/>
      <c r="AF24" s="71"/>
      <c r="AG24" s="71"/>
      <c r="AH24" s="71"/>
      <c r="AI24" s="67" t="s">
        <v>88</v>
      </c>
      <c r="AJ24" s="67"/>
      <c r="AK24" s="67"/>
      <c r="AL24" s="67"/>
      <c r="AM24" s="67"/>
      <c r="AN24" s="67"/>
      <c r="AO24" s="67"/>
      <c r="AP24" s="67"/>
      <c r="AQ24" s="67"/>
      <c r="AR24" s="67"/>
      <c r="AS24" s="67"/>
      <c r="AT24" s="67"/>
      <c r="AU24" s="67"/>
      <c r="AV24" s="67"/>
      <c r="AW24" s="67"/>
      <c r="AX24" s="67"/>
      <c r="AY24" s="67"/>
      <c r="AZ24" s="251">
        <v>-6601000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-6001920.11</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90</v>
      </c>
      <c r="AD25" s="80"/>
      <c r="AE25" s="80"/>
      <c r="AF25" s="80"/>
      <c r="AG25" s="80"/>
      <c r="AH25" s="80"/>
      <c r="AI25" s="67" t="s">
        <v>91</v>
      </c>
      <c r="AJ25" s="67"/>
      <c r="AK25" s="67"/>
      <c r="AL25" s="67"/>
      <c r="AM25" s="67"/>
      <c r="AN25" s="67"/>
      <c r="AO25" s="67"/>
      <c r="AP25" s="67"/>
      <c r="AQ25" s="67"/>
      <c r="AR25" s="67"/>
      <c r="AS25" s="67"/>
      <c r="AT25" s="67"/>
      <c r="AU25" s="67"/>
      <c r="AV25" s="67"/>
      <c r="AW25" s="67"/>
      <c r="AX25" s="67"/>
      <c r="AY25" s="67"/>
      <c r="AZ25" s="251">
        <v>6828400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5460844.46</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92</v>
      </c>
      <c r="O27" s="123"/>
      <c r="P27" s="123"/>
      <c r="Q27" s="123"/>
      <c r="R27" s="123"/>
      <c r="S27" s="123"/>
      <c r="T27" s="123"/>
      <c r="U27" s="123"/>
      <c r="V27" s="123"/>
      <c r="W27" s="123"/>
      <c r="X27" s="123"/>
      <c r="Y27" s="123"/>
      <c r="Z27" s="123"/>
      <c r="AA27" s="123"/>
      <c r="AB27" s="123"/>
      <c r="AC27" s="123"/>
      <c r="AD27" s="123"/>
      <c r="AE27" s="123"/>
      <c r="AF27" s="123"/>
      <c r="AK27" s="123" t="s">
        <v>93</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94</v>
      </c>
      <c r="P28" s="249"/>
      <c r="Q28" s="249"/>
      <c r="R28" s="249"/>
      <c r="S28" s="249"/>
      <c r="T28" s="249"/>
      <c r="U28" s="249"/>
      <c r="V28" s="249"/>
      <c r="W28" s="249"/>
      <c r="X28" s="249"/>
      <c r="Y28" s="249"/>
      <c r="Z28" s="249"/>
      <c r="AA28" s="249"/>
      <c r="AB28" s="249"/>
      <c r="AC28" s="249"/>
      <c r="AD28" s="249"/>
      <c r="AE28" s="249"/>
      <c r="AF28" s="249"/>
      <c r="AK28" s="249" t="s">
        <v>95</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292</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94</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95</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99</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94</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95</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100</v>
      </c>
      <c r="B37" s="247"/>
      <c r="C37" s="248" t="s">
        <v>300</v>
      </c>
      <c r="D37" s="248"/>
      <c r="E37" s="248"/>
      <c r="F37" s="248"/>
      <c r="G37" s="127" t="s">
        <v>100</v>
      </c>
      <c r="H37" s="127"/>
      <c r="J37" s="123" t="s">
        <v>298</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143</v>
      </c>
      <c r="AG37" s="128"/>
      <c r="AH37" s="128"/>
      <c r="AI37" s="5" t="s">
        <v>101</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2017-02-27T09:51:32Z</dcterms:modified>
  <cp:category/>
  <cp:version/>
  <cp:contentType/>
  <cp:contentStatus/>
</cp:coreProperties>
</file>